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45" windowHeight="15480" tabRatio="679" activeTab="0"/>
  </bookViews>
  <sheets>
    <sheet name="Teilnehmer" sheetId="1" r:id="rId1"/>
    <sheet name="Mai" sheetId="2" r:id="rId2"/>
    <sheet name="Juni" sheetId="3" r:id="rId3"/>
    <sheet name="Juli" sheetId="4" r:id="rId4"/>
    <sheet name="Aug." sheetId="5" r:id="rId5"/>
    <sheet name="Sept." sheetId="6" r:id="rId6"/>
    <sheet name="Okt." sheetId="7" r:id="rId7"/>
    <sheet name="Nov." sheetId="8" r:id="rId8"/>
    <sheet name="Dez." sheetId="9" r:id="rId9"/>
  </sheets>
  <definedNames>
    <definedName name="_xlnm.Print_Area" localSheetId="4">'Aug.'!$B$1:$AA$14</definedName>
    <definedName name="_xlnm.Print_Area" localSheetId="8">'Dez.'!$B$1:$R$8</definedName>
    <definedName name="_xlnm.Print_Area" localSheetId="3">'Juli'!$B$1:$Q$8</definedName>
    <definedName name="_xlnm.Print_Area" localSheetId="2">'Juni'!$B$1:$S$10</definedName>
    <definedName name="_xlnm.Print_Area" localSheetId="1">'Mai'!$B$1:$AC$14</definedName>
    <definedName name="_xlnm.Print_Area" localSheetId="7">'Nov.'!$B$1:$R$11</definedName>
    <definedName name="_xlnm.Print_Area" localSheetId="6">'Okt.'!$B$1:$S$9</definedName>
    <definedName name="_xlnm.Print_Area" localSheetId="5">'Sept.'!$B$1:$S$6</definedName>
    <definedName name="_xlnm.Print_Area" localSheetId="0">'Teilnehmer'!$B$1:$I$25</definedName>
  </definedNames>
  <calcPr fullCalcOnLoad="1"/>
</workbook>
</file>

<file path=xl/sharedStrings.xml><?xml version="1.0" encoding="utf-8"?>
<sst xmlns="http://schemas.openxmlformats.org/spreadsheetml/2006/main" count="473" uniqueCount="94">
  <si>
    <t>x</t>
  </si>
  <si>
    <t>Verein</t>
  </si>
  <si>
    <t>Platz</t>
  </si>
  <si>
    <t>Pkt.</t>
  </si>
  <si>
    <t>GP</t>
  </si>
  <si>
    <t>-</t>
  </si>
  <si>
    <t>T</t>
  </si>
  <si>
    <t>ChWe</t>
  </si>
  <si>
    <t>Voigt, Ingo</t>
  </si>
  <si>
    <t>Niese, Holger</t>
  </si>
  <si>
    <t>Bertram, Ingo</t>
  </si>
  <si>
    <t>Götze, Frank</t>
  </si>
  <si>
    <t>Pröschild, Matthias</t>
  </si>
  <si>
    <t>Arndt, Uwe</t>
  </si>
  <si>
    <t>Name</t>
  </si>
  <si>
    <t>DWZ</t>
  </si>
  <si>
    <t>ELO</t>
  </si>
  <si>
    <t>Poseck, Steffen</t>
  </si>
  <si>
    <t>Empo</t>
  </si>
  <si>
    <t>Neldner, Jan</t>
  </si>
  <si>
    <t>Donath, Johann</t>
  </si>
  <si>
    <t>Waitz, Marco</t>
  </si>
  <si>
    <t>Munke, Andreas</t>
  </si>
  <si>
    <t>spielfrei</t>
  </si>
  <si>
    <t>SoBerg</t>
  </si>
  <si>
    <t>9.50</t>
  </si>
  <si>
    <t>9.00</t>
  </si>
  <si>
    <t>7.25</t>
  </si>
  <si>
    <t>6.75</t>
  </si>
  <si>
    <t>5.25</t>
  </si>
  <si>
    <t>3.75</t>
  </si>
  <si>
    <t>5.50</t>
  </si>
  <si>
    <t>5.00</t>
  </si>
  <si>
    <t>4.75</t>
  </si>
  <si>
    <t>2.00</t>
  </si>
  <si>
    <t>o.V.</t>
  </si>
  <si>
    <t>Schewe, Bernhard</t>
  </si>
  <si>
    <t>Becker, Jared</t>
  </si>
  <si>
    <t>Münch</t>
  </si>
  <si>
    <t>Olivares, Eduardo</t>
  </si>
  <si>
    <t>Zita</t>
  </si>
  <si>
    <t>17.50</t>
  </si>
  <si>
    <t>15.00</t>
  </si>
  <si>
    <t>12.75</t>
  </si>
  <si>
    <t>11.00</t>
  </si>
  <si>
    <t>7.50</t>
  </si>
  <si>
    <t>10.25</t>
  </si>
  <si>
    <t>7.00</t>
  </si>
  <si>
    <t>Köppen, Ilja</t>
  </si>
  <si>
    <t>Segerberg, Tomas</t>
  </si>
  <si>
    <t>8.50</t>
  </si>
  <si>
    <t>6.25</t>
  </si>
  <si>
    <t>4.25</t>
  </si>
  <si>
    <t>3.25</t>
  </si>
  <si>
    <t>0.00</t>
  </si>
  <si>
    <t>Scholta, Danilo</t>
  </si>
  <si>
    <t>Brieger, Stefan</t>
  </si>
  <si>
    <t>8.25</t>
  </si>
  <si>
    <t>8.00</t>
  </si>
  <si>
    <t>3.00</t>
  </si>
  <si>
    <t>Blitz-Stichkampf</t>
  </si>
  <si>
    <t>Arndt-Poseck-Schewe</t>
  </si>
  <si>
    <t>2:1:0</t>
  </si>
  <si>
    <t>11.25</t>
  </si>
  <si>
    <t>2.25</t>
  </si>
  <si>
    <t>Neldner, Anita</t>
  </si>
  <si>
    <t>Manz, Andreas</t>
  </si>
  <si>
    <t>Kunz, André</t>
  </si>
  <si>
    <t>17.00</t>
  </si>
  <si>
    <t>14.50</t>
  </si>
  <si>
    <t>13.50</t>
  </si>
  <si>
    <t>11.75</t>
  </si>
  <si>
    <t>4.50</t>
  </si>
  <si>
    <t>1.50</t>
  </si>
  <si>
    <t>Neldner-Niese-Voigt</t>
  </si>
  <si>
    <t>9.75</t>
  </si>
  <si>
    <t>10.75</t>
  </si>
  <si>
    <t>6.50</t>
  </si>
  <si>
    <t>01.12.</t>
  </si>
  <si>
    <t>Calamar, George</t>
  </si>
  <si>
    <t>Narv</t>
  </si>
  <si>
    <t>Calamar, Traian</t>
  </si>
  <si>
    <t>SCEPA</t>
  </si>
  <si>
    <t>13.25</t>
  </si>
  <si>
    <t>2.75</t>
  </si>
  <si>
    <t>1.25</t>
  </si>
  <si>
    <t>0.75</t>
  </si>
  <si>
    <t>FVS</t>
  </si>
  <si>
    <t>Turnier-Punkte</t>
  </si>
  <si>
    <t>reale Punkte</t>
  </si>
  <si>
    <t>Partien</t>
  </si>
  <si>
    <t>gekappte Gegner-Avg-SELO</t>
  </si>
  <si>
    <t>SELO-Listen-Output</t>
  </si>
  <si>
    <t>SELO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</si>
</sst>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  <numFmt numFmtId="167" formatCode="0.0000"/>
  </numFmts>
  <fonts count="45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u val="single"/>
      <sz val="12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66" fontId="1" fillId="0" borderId="21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10" fillId="10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5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57421875" style="1" customWidth="1"/>
    <col min="2" max="2" width="7.28125" style="1" bestFit="1" customWidth="1"/>
    <col min="3" max="3" width="20.28125" style="1" bestFit="1" customWidth="1"/>
    <col min="4" max="4" width="8.8515625" style="1" bestFit="1" customWidth="1"/>
    <col min="5" max="5" width="6.7109375" style="1" bestFit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6384" width="11.421875" style="1" customWidth="1"/>
  </cols>
  <sheetData>
    <row r="1" spans="1:9" ht="18" customHeight="1">
      <c r="A1" s="9"/>
      <c r="B1" s="9"/>
      <c r="C1" s="14"/>
      <c r="D1" s="14"/>
      <c r="E1" s="16">
        <v>41261</v>
      </c>
      <c r="F1" s="17"/>
      <c r="G1" s="17"/>
      <c r="H1" s="15" t="s">
        <v>78</v>
      </c>
      <c r="I1" s="9"/>
    </row>
    <row r="2" spans="2:9" ht="15">
      <c r="B2" s="18" t="s">
        <v>2</v>
      </c>
      <c r="C2" s="18" t="s">
        <v>14</v>
      </c>
      <c r="D2" s="19" t="s">
        <v>1</v>
      </c>
      <c r="E2" s="21" t="s">
        <v>15</v>
      </c>
      <c r="F2" s="18" t="s">
        <v>5</v>
      </c>
      <c r="G2" s="56" t="s">
        <v>6</v>
      </c>
      <c r="H2" s="20" t="s">
        <v>16</v>
      </c>
      <c r="I2" s="57" t="s">
        <v>4</v>
      </c>
    </row>
    <row r="3" spans="1:9" s="22" customFormat="1" ht="18" customHeight="1">
      <c r="A3" s="1"/>
      <c r="B3" s="1">
        <v>1</v>
      </c>
      <c r="C3" s="1" t="s">
        <v>9</v>
      </c>
      <c r="D3" s="10" t="s">
        <v>7</v>
      </c>
      <c r="E3" s="13">
        <v>1987</v>
      </c>
      <c r="F3" s="12" t="s">
        <v>5</v>
      </c>
      <c r="G3" s="12">
        <v>76</v>
      </c>
      <c r="H3" s="11">
        <v>2099</v>
      </c>
      <c r="I3" s="1">
        <v>177</v>
      </c>
    </row>
    <row r="4" spans="2:9" ht="18" customHeight="1">
      <c r="B4" s="1">
        <v>2</v>
      </c>
      <c r="C4" s="1" t="s">
        <v>11</v>
      </c>
      <c r="D4" s="10" t="s">
        <v>7</v>
      </c>
      <c r="E4" s="13">
        <v>2001</v>
      </c>
      <c r="F4" s="25" t="s">
        <v>5</v>
      </c>
      <c r="G4" s="25">
        <v>49</v>
      </c>
      <c r="H4" s="11">
        <v>2064</v>
      </c>
      <c r="I4" s="1">
        <v>167</v>
      </c>
    </row>
    <row r="5" spans="2:9" ht="18" customHeight="1">
      <c r="B5" s="1">
        <v>3</v>
      </c>
      <c r="C5" s="22" t="s">
        <v>13</v>
      </c>
      <c r="D5" s="23" t="s">
        <v>7</v>
      </c>
      <c r="E5" s="13">
        <v>2001</v>
      </c>
      <c r="F5" s="25" t="s">
        <v>5</v>
      </c>
      <c r="G5" s="25">
        <v>71</v>
      </c>
      <c r="H5" s="24">
        <v>2019</v>
      </c>
      <c r="I5" s="1">
        <v>165</v>
      </c>
    </row>
    <row r="6" spans="2:9" ht="18" customHeight="1">
      <c r="B6" s="1">
        <v>4</v>
      </c>
      <c r="C6" s="1" t="s">
        <v>8</v>
      </c>
      <c r="D6" s="10" t="s">
        <v>7</v>
      </c>
      <c r="E6" s="13">
        <v>1896</v>
      </c>
      <c r="F6" s="12" t="s">
        <v>5</v>
      </c>
      <c r="G6" s="12">
        <v>79</v>
      </c>
      <c r="H6" s="11">
        <v>2031</v>
      </c>
      <c r="I6" s="22">
        <v>151</v>
      </c>
    </row>
    <row r="7" spans="2:9" ht="18" customHeight="1">
      <c r="B7" s="1">
        <v>5</v>
      </c>
      <c r="C7" s="1" t="s">
        <v>19</v>
      </c>
      <c r="D7" s="10" t="s">
        <v>7</v>
      </c>
      <c r="E7" s="13">
        <v>2005</v>
      </c>
      <c r="F7" s="12" t="s">
        <v>5</v>
      </c>
      <c r="G7" s="12">
        <v>85</v>
      </c>
      <c r="H7" s="11">
        <v>2091</v>
      </c>
      <c r="I7" s="1">
        <v>133</v>
      </c>
    </row>
    <row r="8" spans="2:9" ht="18" customHeight="1">
      <c r="B8" s="1">
        <v>6</v>
      </c>
      <c r="C8" s="22" t="s">
        <v>10</v>
      </c>
      <c r="D8" s="23" t="s">
        <v>7</v>
      </c>
      <c r="E8" s="13">
        <v>1937</v>
      </c>
      <c r="F8" s="25" t="s">
        <v>5</v>
      </c>
      <c r="G8" s="25">
        <v>35</v>
      </c>
      <c r="H8" s="24">
        <v>2087</v>
      </c>
      <c r="I8" s="1">
        <v>100</v>
      </c>
    </row>
    <row r="9" spans="1:9" ht="18" customHeight="1">
      <c r="A9" s="22"/>
      <c r="B9" s="22">
        <v>7</v>
      </c>
      <c r="C9" s="1" t="s">
        <v>17</v>
      </c>
      <c r="D9" s="10" t="s">
        <v>7</v>
      </c>
      <c r="E9" s="13">
        <v>1966</v>
      </c>
      <c r="F9" s="12" t="s">
        <v>5</v>
      </c>
      <c r="G9" s="12">
        <v>85</v>
      </c>
      <c r="H9" s="11">
        <v>2062</v>
      </c>
      <c r="I9" s="1">
        <v>88</v>
      </c>
    </row>
    <row r="10" spans="2:9" ht="18" customHeight="1">
      <c r="B10" s="1">
        <v>8</v>
      </c>
      <c r="C10" s="1" t="s">
        <v>12</v>
      </c>
      <c r="D10" s="10" t="s">
        <v>7</v>
      </c>
      <c r="E10" s="13">
        <v>1876</v>
      </c>
      <c r="F10" s="12" t="s">
        <v>5</v>
      </c>
      <c r="G10" s="12">
        <v>42</v>
      </c>
      <c r="H10" s="11"/>
      <c r="I10" s="1">
        <v>70</v>
      </c>
    </row>
    <row r="11" spans="2:9" ht="18" customHeight="1">
      <c r="B11" s="1">
        <v>9</v>
      </c>
      <c r="C11" s="1" t="s">
        <v>36</v>
      </c>
      <c r="D11" s="10" t="s">
        <v>35</v>
      </c>
      <c r="E11" s="13">
        <v>1833</v>
      </c>
      <c r="F11" s="12" t="s">
        <v>5</v>
      </c>
      <c r="G11" s="12">
        <v>39</v>
      </c>
      <c r="H11" s="11"/>
      <c r="I11" s="1">
        <v>45</v>
      </c>
    </row>
    <row r="12" spans="1:9" ht="18" customHeight="1">
      <c r="A12" s="22"/>
      <c r="B12" s="1">
        <v>10</v>
      </c>
      <c r="C12" s="22" t="s">
        <v>66</v>
      </c>
      <c r="D12" s="23" t="s">
        <v>7</v>
      </c>
      <c r="E12" s="13">
        <v>1689</v>
      </c>
      <c r="F12" s="25" t="s">
        <v>5</v>
      </c>
      <c r="G12" s="25">
        <v>64</v>
      </c>
      <c r="H12" s="24"/>
      <c r="I12" s="1">
        <v>40</v>
      </c>
    </row>
    <row r="13" spans="2:9" ht="18" customHeight="1">
      <c r="B13" s="1">
        <v>11</v>
      </c>
      <c r="C13" s="1" t="s">
        <v>48</v>
      </c>
      <c r="D13" s="10" t="s">
        <v>7</v>
      </c>
      <c r="E13" s="13">
        <v>1549</v>
      </c>
      <c r="F13" s="12" t="s">
        <v>5</v>
      </c>
      <c r="G13" s="12">
        <v>36</v>
      </c>
      <c r="H13" s="11"/>
      <c r="I13" s="1">
        <v>39</v>
      </c>
    </row>
    <row r="14" spans="2:9" ht="18" customHeight="1">
      <c r="B14" s="1">
        <v>12</v>
      </c>
      <c r="C14" s="22" t="s">
        <v>65</v>
      </c>
      <c r="D14" s="23" t="s">
        <v>7</v>
      </c>
      <c r="E14" s="13">
        <v>1884</v>
      </c>
      <c r="F14" s="25" t="s">
        <v>5</v>
      </c>
      <c r="G14" s="25">
        <v>74</v>
      </c>
      <c r="H14" s="24"/>
      <c r="I14" s="1">
        <v>26</v>
      </c>
    </row>
    <row r="15" spans="1:9" ht="18" customHeight="1">
      <c r="A15" s="22"/>
      <c r="B15" s="1">
        <v>13</v>
      </c>
      <c r="C15" s="1" t="s">
        <v>49</v>
      </c>
      <c r="D15" s="10" t="s">
        <v>7</v>
      </c>
      <c r="E15" s="13">
        <v>2052</v>
      </c>
      <c r="F15" s="12" t="s">
        <v>5</v>
      </c>
      <c r="G15" s="12">
        <v>24</v>
      </c>
      <c r="H15" s="11">
        <v>2000</v>
      </c>
      <c r="I15" s="1">
        <v>26</v>
      </c>
    </row>
    <row r="16" spans="2:10" ht="18" customHeight="1">
      <c r="B16" s="1">
        <v>14</v>
      </c>
      <c r="C16" s="22" t="s">
        <v>79</v>
      </c>
      <c r="D16" s="23" t="s">
        <v>80</v>
      </c>
      <c r="E16" s="13">
        <v>1886</v>
      </c>
      <c r="F16" s="25" t="s">
        <v>5</v>
      </c>
      <c r="G16" s="25">
        <v>10</v>
      </c>
      <c r="H16" s="24">
        <v>1711</v>
      </c>
      <c r="I16" s="1">
        <v>21</v>
      </c>
      <c r="J16" s="22"/>
    </row>
    <row r="17" spans="2:9" ht="18" customHeight="1">
      <c r="B17" s="1">
        <v>15</v>
      </c>
      <c r="C17" s="22" t="s">
        <v>37</v>
      </c>
      <c r="D17" s="10" t="s">
        <v>38</v>
      </c>
      <c r="E17" s="13">
        <v>1961</v>
      </c>
      <c r="F17" s="25" t="s">
        <v>5</v>
      </c>
      <c r="G17" s="25">
        <v>27</v>
      </c>
      <c r="H17" s="24">
        <v>2031</v>
      </c>
      <c r="I17" s="1">
        <v>20</v>
      </c>
    </row>
    <row r="18" spans="1:9" ht="18" customHeight="1">
      <c r="A18" s="22"/>
      <c r="B18" s="1">
        <v>16</v>
      </c>
      <c r="C18" s="22" t="s">
        <v>67</v>
      </c>
      <c r="D18" s="23" t="s">
        <v>7</v>
      </c>
      <c r="E18" s="13">
        <v>1992</v>
      </c>
      <c r="F18" s="25" t="s">
        <v>5</v>
      </c>
      <c r="G18" s="25">
        <v>96</v>
      </c>
      <c r="H18" s="24">
        <v>2038</v>
      </c>
      <c r="I18" s="1">
        <v>20</v>
      </c>
    </row>
    <row r="19" spans="2:10" ht="18" customHeight="1">
      <c r="B19" s="1">
        <v>17</v>
      </c>
      <c r="C19" s="22" t="s">
        <v>81</v>
      </c>
      <c r="D19" s="23" t="s">
        <v>82</v>
      </c>
      <c r="E19" s="13">
        <v>1666</v>
      </c>
      <c r="F19" s="25" t="s">
        <v>5</v>
      </c>
      <c r="G19" s="25" t="s">
        <v>87</v>
      </c>
      <c r="H19" s="24">
        <v>1862</v>
      </c>
      <c r="I19" s="1">
        <v>20</v>
      </c>
      <c r="J19" s="22"/>
    </row>
    <row r="20" spans="2:9" ht="18" customHeight="1">
      <c r="B20" s="1">
        <v>18</v>
      </c>
      <c r="C20" s="1" t="s">
        <v>55</v>
      </c>
      <c r="D20" s="10" t="s">
        <v>18</v>
      </c>
      <c r="E20" s="13">
        <v>1600</v>
      </c>
      <c r="F20" s="12" t="s">
        <v>5</v>
      </c>
      <c r="G20" s="12">
        <v>4</v>
      </c>
      <c r="H20" s="11"/>
      <c r="I20" s="22">
        <v>19</v>
      </c>
    </row>
    <row r="21" spans="2:9" ht="18" customHeight="1">
      <c r="B21" s="1">
        <v>19</v>
      </c>
      <c r="C21" s="1" t="s">
        <v>39</v>
      </c>
      <c r="D21" s="10" t="s">
        <v>40</v>
      </c>
      <c r="E21" s="13">
        <v>1876</v>
      </c>
      <c r="F21" s="25" t="s">
        <v>5</v>
      </c>
      <c r="G21" s="25">
        <v>7</v>
      </c>
      <c r="H21" s="24">
        <v>2011</v>
      </c>
      <c r="I21" s="1">
        <v>18</v>
      </c>
    </row>
    <row r="22" spans="2:9" ht="18" customHeight="1">
      <c r="B22" s="1">
        <v>20</v>
      </c>
      <c r="C22" s="1" t="s">
        <v>22</v>
      </c>
      <c r="D22" s="10" t="s">
        <v>18</v>
      </c>
      <c r="E22" s="13">
        <v>1624</v>
      </c>
      <c r="F22" s="12" t="s">
        <v>5</v>
      </c>
      <c r="G22" s="12">
        <v>21</v>
      </c>
      <c r="H22" s="11"/>
      <c r="I22" s="1">
        <v>17</v>
      </c>
    </row>
    <row r="23" spans="2:9" ht="18" customHeight="1">
      <c r="B23" s="1">
        <v>21</v>
      </c>
      <c r="C23" s="1" t="s">
        <v>20</v>
      </c>
      <c r="D23" s="10" t="s">
        <v>7</v>
      </c>
      <c r="E23" s="13">
        <v>1924</v>
      </c>
      <c r="F23" s="12" t="s">
        <v>5</v>
      </c>
      <c r="G23" s="12">
        <v>52</v>
      </c>
      <c r="H23" s="11">
        <v>1908</v>
      </c>
      <c r="I23" s="1">
        <v>16</v>
      </c>
    </row>
    <row r="24" spans="2:10" ht="18" customHeight="1">
      <c r="B24" s="1">
        <v>22</v>
      </c>
      <c r="C24" s="22" t="s">
        <v>56</v>
      </c>
      <c r="D24" s="23" t="s">
        <v>18</v>
      </c>
      <c r="E24" s="13">
        <v>1706</v>
      </c>
      <c r="F24" s="25" t="s">
        <v>5</v>
      </c>
      <c r="G24" s="25">
        <v>34</v>
      </c>
      <c r="H24" s="24"/>
      <c r="I24" s="22">
        <v>16</v>
      </c>
      <c r="J24" s="22"/>
    </row>
    <row r="25" spans="2:9" ht="18" customHeight="1">
      <c r="B25" s="1">
        <v>23</v>
      </c>
      <c r="C25" s="1" t="s">
        <v>21</v>
      </c>
      <c r="D25" s="10" t="s">
        <v>7</v>
      </c>
      <c r="E25" s="13">
        <v>1942</v>
      </c>
      <c r="F25" s="25" t="s">
        <v>5</v>
      </c>
      <c r="G25" s="25">
        <v>41</v>
      </c>
      <c r="H25" s="11">
        <v>1984</v>
      </c>
      <c r="I25" s="1">
        <v>15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Schnellschach 2012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C1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1" width="8.28125" style="1" hidden="1" customWidth="1" outlineLevel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41054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 t="s">
        <v>88</v>
      </c>
      <c r="I1" s="7" t="s">
        <v>89</v>
      </c>
      <c r="J1" s="7" t="s">
        <v>90</v>
      </c>
      <c r="K1" s="7" t="s">
        <v>93</v>
      </c>
      <c r="L1" s="7" t="s">
        <v>91</v>
      </c>
      <c r="M1" s="7" t="s">
        <v>92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40">
        <v>9</v>
      </c>
      <c r="W1" s="40">
        <v>10</v>
      </c>
      <c r="X1" s="7">
        <v>11</v>
      </c>
      <c r="Y1" s="7">
        <v>12</v>
      </c>
      <c r="Z1" s="7" t="s">
        <v>3</v>
      </c>
      <c r="AA1" s="7" t="s">
        <v>24</v>
      </c>
      <c r="AB1" s="7" t="s">
        <v>2</v>
      </c>
      <c r="AC1" s="7" t="s">
        <v>4</v>
      </c>
    </row>
    <row r="2" spans="2:29" ht="18" customHeight="1">
      <c r="B2" s="1" t="s">
        <v>17</v>
      </c>
      <c r="C2" s="1" t="s">
        <v>7</v>
      </c>
      <c r="D2" s="2">
        <v>1976</v>
      </c>
      <c r="E2" s="2" t="s">
        <v>5</v>
      </c>
      <c r="F2" s="1">
        <v>84</v>
      </c>
      <c r="G2" s="1">
        <v>1</v>
      </c>
      <c r="H2" s="3">
        <f>SUM(N2:Y2)</f>
        <v>4</v>
      </c>
      <c r="I2" s="3">
        <f>GetRealePunkte(N2)+H2-H2</f>
        <v>4</v>
      </c>
      <c r="J2" s="3">
        <f>GetPartieCount(N2)+H2-H2</f>
        <v>5</v>
      </c>
      <c r="K2" s="2">
        <v>1976</v>
      </c>
      <c r="L2" s="3">
        <f>GetGekappteGegnerAvgSelo(N2)+H2-H2+K2-K2</f>
        <v>1868</v>
      </c>
      <c r="M2" s="63" t="str">
        <f>I2&amp;"&lt;"&amp;J2&amp;"&lt;"&amp;L2</f>
        <v>4&lt;5&lt;1868</v>
      </c>
      <c r="N2" s="26" t="s">
        <v>0</v>
      </c>
      <c r="O2" s="27"/>
      <c r="P2" s="27"/>
      <c r="Q2" s="27">
        <v>1</v>
      </c>
      <c r="R2" s="27">
        <v>1</v>
      </c>
      <c r="S2" s="27"/>
      <c r="T2" s="27">
        <v>1</v>
      </c>
      <c r="U2" s="27"/>
      <c r="V2" s="39">
        <v>0.5</v>
      </c>
      <c r="W2" s="39">
        <v>0.5</v>
      </c>
      <c r="X2" s="27"/>
      <c r="Y2" s="28"/>
      <c r="Z2" s="3">
        <f>SUM(N2:Y2)</f>
        <v>4</v>
      </c>
      <c r="AA2" s="41" t="s">
        <v>25</v>
      </c>
      <c r="AB2" s="2">
        <v>1</v>
      </c>
      <c r="AC2" s="2">
        <v>35</v>
      </c>
    </row>
    <row r="3" spans="2:29" ht="18" customHeight="1">
      <c r="B3" s="1" t="s">
        <v>19</v>
      </c>
      <c r="C3" s="1" t="s">
        <v>7</v>
      </c>
      <c r="D3" s="2">
        <v>1991</v>
      </c>
      <c r="E3" s="2" t="s">
        <v>5</v>
      </c>
      <c r="F3" s="1">
        <v>84</v>
      </c>
      <c r="G3" s="1">
        <v>2</v>
      </c>
      <c r="H3" s="3">
        <f aca="true" t="shared" si="0" ref="H3:H12">SUM(N3:Y3)</f>
        <v>3.5</v>
      </c>
      <c r="I3" s="3">
        <f aca="true" t="shared" si="1" ref="I3:I13">GetRealePunkte(N3)+H3-H3</f>
        <v>3.5</v>
      </c>
      <c r="J3" s="3">
        <f aca="true" t="shared" si="2" ref="J3:J13">GetPartieCount(N3)+H3-H3</f>
        <v>5</v>
      </c>
      <c r="K3" s="2">
        <v>1991</v>
      </c>
      <c r="L3" s="3">
        <f aca="true" t="shared" si="3" ref="L3:L13">GetGekappteGegnerAvgSelo(N3)+H3-H3+K3-K3</f>
        <v>1959</v>
      </c>
      <c r="M3" s="63" t="str">
        <f aca="true" t="shared" si="4" ref="M3:M13">I3&amp;"&lt;"&amp;J3&amp;"&lt;"&amp;L3</f>
        <v>3,5&lt;5&lt;1959</v>
      </c>
      <c r="N3" s="29"/>
      <c r="O3" s="30" t="s">
        <v>0</v>
      </c>
      <c r="P3" s="39">
        <v>0.5</v>
      </c>
      <c r="Q3" s="31">
        <v>0</v>
      </c>
      <c r="R3" s="31"/>
      <c r="S3" s="31">
        <v>1</v>
      </c>
      <c r="T3" s="31">
        <v>1</v>
      </c>
      <c r="U3" s="31">
        <v>1</v>
      </c>
      <c r="V3" s="31"/>
      <c r="W3" s="31"/>
      <c r="X3" s="31"/>
      <c r="Y3" s="32"/>
      <c r="Z3" s="2">
        <f aca="true" t="shared" si="5" ref="Z3:Z12">SUM(N3:Y3)</f>
        <v>3.5</v>
      </c>
      <c r="AA3" s="41" t="s">
        <v>26</v>
      </c>
      <c r="AB3" s="2">
        <v>2</v>
      </c>
      <c r="AC3" s="2">
        <v>30</v>
      </c>
    </row>
    <row r="4" spans="2:29" ht="18" customHeight="1">
      <c r="B4" s="1" t="s">
        <v>12</v>
      </c>
      <c r="C4" s="1" t="s">
        <v>7</v>
      </c>
      <c r="D4" s="2">
        <v>1884</v>
      </c>
      <c r="E4" s="1" t="s">
        <v>5</v>
      </c>
      <c r="F4" s="1">
        <v>41</v>
      </c>
      <c r="G4" s="1">
        <v>3</v>
      </c>
      <c r="H4" s="3">
        <f t="shared" si="0"/>
        <v>3</v>
      </c>
      <c r="I4" s="3">
        <f t="shared" si="1"/>
        <v>3</v>
      </c>
      <c r="J4" s="3">
        <f t="shared" si="2"/>
        <v>5</v>
      </c>
      <c r="K4" s="2">
        <v>1884</v>
      </c>
      <c r="L4" s="3">
        <f t="shared" si="3"/>
        <v>1957</v>
      </c>
      <c r="M4" s="63" t="str">
        <f t="shared" si="4"/>
        <v>3&lt;5&lt;1957</v>
      </c>
      <c r="N4" s="29"/>
      <c r="O4" s="39">
        <v>0.5</v>
      </c>
      <c r="P4" s="30" t="s">
        <v>0</v>
      </c>
      <c r="Q4" s="39">
        <v>0.5</v>
      </c>
      <c r="R4" s="31"/>
      <c r="S4" s="31"/>
      <c r="T4" s="39">
        <v>0.5</v>
      </c>
      <c r="U4" s="39">
        <v>0.5</v>
      </c>
      <c r="V4" s="31"/>
      <c r="W4" s="31">
        <v>1</v>
      </c>
      <c r="X4" s="31"/>
      <c r="Y4" s="32"/>
      <c r="Z4" s="3">
        <f t="shared" si="5"/>
        <v>3</v>
      </c>
      <c r="AA4" s="41" t="s">
        <v>27</v>
      </c>
      <c r="AB4" s="2">
        <v>3</v>
      </c>
      <c r="AC4" s="2">
        <v>26</v>
      </c>
    </row>
    <row r="5" spans="2:29" ht="18" customHeight="1">
      <c r="B5" s="1" t="s">
        <v>11</v>
      </c>
      <c r="C5" s="1" t="s">
        <v>7</v>
      </c>
      <c r="D5" s="2">
        <v>2000</v>
      </c>
      <c r="E5" s="2" t="s">
        <v>5</v>
      </c>
      <c r="F5" s="1">
        <v>47</v>
      </c>
      <c r="G5" s="1">
        <v>4</v>
      </c>
      <c r="H5" s="3">
        <f t="shared" si="0"/>
        <v>3</v>
      </c>
      <c r="I5" s="3">
        <f t="shared" si="1"/>
        <v>3</v>
      </c>
      <c r="J5" s="3">
        <f t="shared" si="2"/>
        <v>5</v>
      </c>
      <c r="K5" s="2">
        <v>2000</v>
      </c>
      <c r="L5" s="3">
        <f t="shared" si="3"/>
        <v>1889</v>
      </c>
      <c r="M5" s="63" t="str">
        <f t="shared" si="4"/>
        <v>3&lt;5&lt;1889</v>
      </c>
      <c r="N5" s="29">
        <v>0</v>
      </c>
      <c r="O5" s="31">
        <v>1</v>
      </c>
      <c r="P5" s="39">
        <v>0.5</v>
      </c>
      <c r="Q5" s="30" t="s">
        <v>0</v>
      </c>
      <c r="R5" s="31"/>
      <c r="S5" s="31"/>
      <c r="T5" s="31"/>
      <c r="U5" s="31"/>
      <c r="V5" s="39">
        <v>0.5</v>
      </c>
      <c r="W5" s="31"/>
      <c r="X5" s="31">
        <v>1</v>
      </c>
      <c r="Y5" s="32"/>
      <c r="Z5" s="3">
        <f t="shared" si="5"/>
        <v>3</v>
      </c>
      <c r="AA5" s="41" t="s">
        <v>28</v>
      </c>
      <c r="AB5" s="2">
        <v>4</v>
      </c>
      <c r="AC5" s="2">
        <v>23</v>
      </c>
    </row>
    <row r="6" spans="2:29" ht="18" customHeight="1">
      <c r="B6" s="1" t="s">
        <v>8</v>
      </c>
      <c r="C6" s="1" t="s">
        <v>7</v>
      </c>
      <c r="D6" s="2">
        <v>1908</v>
      </c>
      <c r="E6" s="1" t="s">
        <v>5</v>
      </c>
      <c r="F6" s="1">
        <v>77</v>
      </c>
      <c r="G6" s="1">
        <v>5</v>
      </c>
      <c r="H6" s="3">
        <f t="shared" si="0"/>
        <v>3</v>
      </c>
      <c r="I6" s="3">
        <f t="shared" si="1"/>
        <v>2</v>
      </c>
      <c r="J6" s="3">
        <f t="shared" si="2"/>
        <v>4</v>
      </c>
      <c r="K6" s="2">
        <v>1908</v>
      </c>
      <c r="L6" s="3">
        <f t="shared" si="3"/>
        <v>1881</v>
      </c>
      <c r="M6" s="63" t="str">
        <f t="shared" si="4"/>
        <v>2&lt;4&lt;1881</v>
      </c>
      <c r="N6" s="29">
        <v>0</v>
      </c>
      <c r="O6" s="31"/>
      <c r="P6" s="31"/>
      <c r="Q6" s="31"/>
      <c r="R6" s="30" t="s">
        <v>0</v>
      </c>
      <c r="S6" s="31">
        <v>1</v>
      </c>
      <c r="T6" s="31"/>
      <c r="U6" s="31">
        <v>0</v>
      </c>
      <c r="V6" s="31">
        <v>1</v>
      </c>
      <c r="W6" s="31"/>
      <c r="X6" s="31"/>
      <c r="Y6" s="38">
        <v>1</v>
      </c>
      <c r="Z6" s="3">
        <f t="shared" si="5"/>
        <v>3</v>
      </c>
      <c r="AA6" s="41" t="s">
        <v>29</v>
      </c>
      <c r="AB6" s="2">
        <v>5</v>
      </c>
      <c r="AC6" s="2">
        <v>21</v>
      </c>
    </row>
    <row r="7" spans="2:29" ht="18" customHeight="1">
      <c r="B7" s="1" t="s">
        <v>10</v>
      </c>
      <c r="C7" s="1" t="s">
        <v>7</v>
      </c>
      <c r="D7" s="2">
        <v>1937</v>
      </c>
      <c r="E7" s="1" t="s">
        <v>5</v>
      </c>
      <c r="F7" s="1">
        <v>35</v>
      </c>
      <c r="G7" s="1">
        <v>6</v>
      </c>
      <c r="H7" s="3">
        <f t="shared" si="0"/>
        <v>3</v>
      </c>
      <c r="I7" s="3">
        <f t="shared" si="1"/>
        <v>2</v>
      </c>
      <c r="J7" s="3">
        <f t="shared" si="2"/>
        <v>4</v>
      </c>
      <c r="K7" s="2">
        <v>1937</v>
      </c>
      <c r="L7" s="3">
        <f t="shared" si="3"/>
        <v>1866</v>
      </c>
      <c r="M7" s="63" t="str">
        <f t="shared" si="4"/>
        <v>2&lt;4&lt;1866</v>
      </c>
      <c r="N7" s="29"/>
      <c r="O7" s="31">
        <v>0</v>
      </c>
      <c r="P7" s="31"/>
      <c r="Q7" s="31"/>
      <c r="R7" s="31">
        <v>0</v>
      </c>
      <c r="S7" s="30" t="s">
        <v>0</v>
      </c>
      <c r="T7" s="31"/>
      <c r="U7" s="31"/>
      <c r="V7" s="31">
        <v>1</v>
      </c>
      <c r="W7" s="31"/>
      <c r="X7" s="31">
        <v>1</v>
      </c>
      <c r="Y7" s="38">
        <v>1</v>
      </c>
      <c r="Z7" s="3">
        <f t="shared" si="5"/>
        <v>3</v>
      </c>
      <c r="AA7" s="41" t="s">
        <v>30</v>
      </c>
      <c r="AB7" s="2">
        <v>6</v>
      </c>
      <c r="AC7" s="2">
        <v>20</v>
      </c>
    </row>
    <row r="8" spans="2:29" ht="18" customHeight="1">
      <c r="B8" s="1" t="s">
        <v>9</v>
      </c>
      <c r="C8" s="1" t="s">
        <v>7</v>
      </c>
      <c r="D8" s="2">
        <v>1988</v>
      </c>
      <c r="E8" s="2" t="s">
        <v>5</v>
      </c>
      <c r="F8" s="1">
        <v>73</v>
      </c>
      <c r="G8" s="1">
        <v>7</v>
      </c>
      <c r="H8" s="3">
        <f t="shared" si="0"/>
        <v>2.5</v>
      </c>
      <c r="I8" s="3">
        <f t="shared" si="1"/>
        <v>2.5</v>
      </c>
      <c r="J8" s="3">
        <f t="shared" si="2"/>
        <v>5</v>
      </c>
      <c r="K8" s="2">
        <v>1988</v>
      </c>
      <c r="L8" s="3">
        <f t="shared" si="3"/>
        <v>1932</v>
      </c>
      <c r="M8" s="63" t="str">
        <f t="shared" si="4"/>
        <v>2,5&lt;5&lt;1932</v>
      </c>
      <c r="N8" s="29">
        <v>0</v>
      </c>
      <c r="O8" s="31">
        <v>0</v>
      </c>
      <c r="P8" s="39">
        <v>0.5</v>
      </c>
      <c r="Q8" s="31"/>
      <c r="R8" s="31"/>
      <c r="S8" s="31"/>
      <c r="T8" s="30" t="s">
        <v>0</v>
      </c>
      <c r="U8" s="31">
        <v>1</v>
      </c>
      <c r="V8" s="31"/>
      <c r="W8" s="31">
        <v>1</v>
      </c>
      <c r="X8" s="31"/>
      <c r="Y8" s="32"/>
      <c r="Z8" s="3">
        <f t="shared" si="5"/>
        <v>2.5</v>
      </c>
      <c r="AA8" s="41" t="s">
        <v>31</v>
      </c>
      <c r="AB8" s="2">
        <v>7</v>
      </c>
      <c r="AC8" s="2">
        <v>19</v>
      </c>
    </row>
    <row r="9" spans="2:29" ht="18" customHeight="1">
      <c r="B9" s="1" t="s">
        <v>13</v>
      </c>
      <c r="C9" s="1" t="s">
        <v>7</v>
      </c>
      <c r="D9" s="2">
        <v>1988</v>
      </c>
      <c r="E9" s="2" t="s">
        <v>5</v>
      </c>
      <c r="F9" s="1">
        <v>67</v>
      </c>
      <c r="G9" s="1">
        <v>8</v>
      </c>
      <c r="H9" s="3">
        <f t="shared" si="0"/>
        <v>2.5</v>
      </c>
      <c r="I9" s="3">
        <f t="shared" si="1"/>
        <v>2.5</v>
      </c>
      <c r="J9" s="3">
        <f t="shared" si="2"/>
        <v>5</v>
      </c>
      <c r="K9" s="2">
        <v>1988</v>
      </c>
      <c r="L9" s="3">
        <f t="shared" si="3"/>
        <v>1943</v>
      </c>
      <c r="M9" s="63" t="str">
        <f t="shared" si="4"/>
        <v>2,5&lt;5&lt;1943</v>
      </c>
      <c r="N9" s="29"/>
      <c r="O9" s="31">
        <v>0</v>
      </c>
      <c r="P9" s="39">
        <v>0.5</v>
      </c>
      <c r="Q9" s="31"/>
      <c r="R9" s="31">
        <v>1</v>
      </c>
      <c r="S9" s="31"/>
      <c r="T9" s="31">
        <v>0</v>
      </c>
      <c r="U9" s="30" t="s">
        <v>0</v>
      </c>
      <c r="V9" s="31"/>
      <c r="W9" s="31"/>
      <c r="X9" s="31">
        <v>1</v>
      </c>
      <c r="Y9" s="32"/>
      <c r="Z9" s="3">
        <f t="shared" si="5"/>
        <v>2.5</v>
      </c>
      <c r="AA9" s="41" t="s">
        <v>32</v>
      </c>
      <c r="AB9" s="2">
        <v>8</v>
      </c>
      <c r="AC9" s="2">
        <v>18</v>
      </c>
    </row>
    <row r="10" spans="2:29" ht="18" customHeight="1">
      <c r="B10" s="1" t="s">
        <v>22</v>
      </c>
      <c r="C10" s="1" t="s">
        <v>18</v>
      </c>
      <c r="D10" s="2">
        <v>1624</v>
      </c>
      <c r="E10" s="1" t="s">
        <v>5</v>
      </c>
      <c r="F10" s="1">
        <v>21</v>
      </c>
      <c r="G10" s="1">
        <v>9</v>
      </c>
      <c r="H10" s="3">
        <f t="shared" si="0"/>
        <v>2</v>
      </c>
      <c r="I10" s="3">
        <f t="shared" si="1"/>
        <v>1</v>
      </c>
      <c r="J10" s="3">
        <f t="shared" si="2"/>
        <v>4</v>
      </c>
      <c r="K10" s="2">
        <v>1624</v>
      </c>
      <c r="L10" s="3">
        <f t="shared" si="3"/>
        <v>1948</v>
      </c>
      <c r="M10" s="63" t="str">
        <f t="shared" si="4"/>
        <v>1&lt;4&lt;1948</v>
      </c>
      <c r="N10" s="42">
        <v>0.5</v>
      </c>
      <c r="O10" s="31"/>
      <c r="P10" s="31"/>
      <c r="Q10" s="39">
        <v>0.5</v>
      </c>
      <c r="R10" s="31">
        <v>0</v>
      </c>
      <c r="S10" s="31">
        <v>0</v>
      </c>
      <c r="T10" s="31"/>
      <c r="U10" s="31"/>
      <c r="V10" s="30" t="s">
        <v>0</v>
      </c>
      <c r="W10" s="31"/>
      <c r="X10" s="31"/>
      <c r="Y10" s="38">
        <v>1</v>
      </c>
      <c r="Z10" s="3">
        <f t="shared" si="5"/>
        <v>2</v>
      </c>
      <c r="AA10" s="41" t="s">
        <v>33</v>
      </c>
      <c r="AB10" s="2">
        <v>9</v>
      </c>
      <c r="AC10" s="2">
        <v>17</v>
      </c>
    </row>
    <row r="11" spans="2:29" ht="18" customHeight="1">
      <c r="B11" s="1" t="s">
        <v>20</v>
      </c>
      <c r="C11" s="1" t="s">
        <v>7</v>
      </c>
      <c r="D11" s="2">
        <v>1820</v>
      </c>
      <c r="E11" s="1" t="s">
        <v>5</v>
      </c>
      <c r="F11" s="1">
        <v>49</v>
      </c>
      <c r="G11" s="1">
        <v>10</v>
      </c>
      <c r="H11" s="3">
        <f t="shared" si="0"/>
        <v>2</v>
      </c>
      <c r="I11" s="3">
        <f t="shared" si="1"/>
        <v>1</v>
      </c>
      <c r="J11" s="3">
        <f t="shared" si="2"/>
        <v>4</v>
      </c>
      <c r="K11" s="2">
        <v>1820</v>
      </c>
      <c r="L11" s="3">
        <f t="shared" si="3"/>
        <v>1948</v>
      </c>
      <c r="M11" s="63" t="str">
        <f t="shared" si="4"/>
        <v>1&lt;4&lt;1948</v>
      </c>
      <c r="N11" s="42">
        <v>0.5</v>
      </c>
      <c r="O11" s="31"/>
      <c r="P11" s="31">
        <v>0</v>
      </c>
      <c r="Q11" s="31"/>
      <c r="R11" s="31"/>
      <c r="S11" s="31"/>
      <c r="T11" s="31">
        <v>0</v>
      </c>
      <c r="U11" s="31"/>
      <c r="V11" s="31"/>
      <c r="W11" s="30" t="s">
        <v>0</v>
      </c>
      <c r="X11" s="39">
        <v>0.5</v>
      </c>
      <c r="Y11" s="38">
        <v>1</v>
      </c>
      <c r="Z11" s="3">
        <f t="shared" si="5"/>
        <v>2</v>
      </c>
      <c r="AA11" s="41" t="s">
        <v>30</v>
      </c>
      <c r="AB11" s="2">
        <v>10</v>
      </c>
      <c r="AC11" s="2">
        <v>16</v>
      </c>
    </row>
    <row r="12" spans="2:29" ht="18" customHeight="1">
      <c r="B12" s="1" t="s">
        <v>21</v>
      </c>
      <c r="C12" s="1" t="s">
        <v>35</v>
      </c>
      <c r="D12" s="2">
        <v>1942</v>
      </c>
      <c r="E12" s="1" t="s">
        <v>5</v>
      </c>
      <c r="F12" s="1">
        <v>41</v>
      </c>
      <c r="G12" s="1">
        <v>11</v>
      </c>
      <c r="H12" s="3">
        <f t="shared" si="0"/>
        <v>1.5</v>
      </c>
      <c r="I12" s="3">
        <f t="shared" si="1"/>
        <v>0.5</v>
      </c>
      <c r="J12" s="3">
        <f t="shared" si="2"/>
        <v>4</v>
      </c>
      <c r="K12" s="2">
        <v>1942</v>
      </c>
      <c r="L12" s="3">
        <f t="shared" si="3"/>
        <v>1936</v>
      </c>
      <c r="M12" s="63" t="str">
        <f t="shared" si="4"/>
        <v>0,5&lt;4&lt;1936</v>
      </c>
      <c r="N12" s="29"/>
      <c r="O12" s="31"/>
      <c r="P12" s="31"/>
      <c r="Q12" s="31">
        <v>0</v>
      </c>
      <c r="R12" s="31"/>
      <c r="S12" s="31">
        <v>0</v>
      </c>
      <c r="T12" s="31"/>
      <c r="U12" s="31">
        <v>0</v>
      </c>
      <c r="V12" s="31"/>
      <c r="W12" s="39">
        <v>0.5</v>
      </c>
      <c r="X12" s="30" t="s">
        <v>0</v>
      </c>
      <c r="Y12" s="38">
        <v>1</v>
      </c>
      <c r="Z12" s="36">
        <f t="shared" si="5"/>
        <v>1.5</v>
      </c>
      <c r="AA12" s="41" t="s">
        <v>34</v>
      </c>
      <c r="AB12" s="36">
        <v>11</v>
      </c>
      <c r="AC12" s="2">
        <v>15</v>
      </c>
    </row>
    <row r="13" spans="2:29" ht="18" customHeight="1" thickBot="1">
      <c r="B13" s="1" t="s">
        <v>23</v>
      </c>
      <c r="H13" s="36"/>
      <c r="I13" s="3">
        <f t="shared" si="1"/>
        <v>0</v>
      </c>
      <c r="J13" s="3">
        <f t="shared" si="2"/>
        <v>0</v>
      </c>
      <c r="K13" s="3"/>
      <c r="L13" s="3">
        <f t="shared" si="3"/>
        <v>0</v>
      </c>
      <c r="M13" s="63" t="str">
        <f t="shared" si="4"/>
        <v>0&lt;0&lt;0</v>
      </c>
      <c r="N13" s="33"/>
      <c r="O13" s="34"/>
      <c r="P13" s="34"/>
      <c r="Q13" s="34"/>
      <c r="R13" s="58">
        <v>0</v>
      </c>
      <c r="S13" s="58">
        <v>0</v>
      </c>
      <c r="T13" s="34"/>
      <c r="U13" s="34"/>
      <c r="V13" s="58">
        <v>0</v>
      </c>
      <c r="W13" s="58">
        <v>0</v>
      </c>
      <c r="X13" s="58">
        <v>0</v>
      </c>
      <c r="Y13" s="35" t="s">
        <v>0</v>
      </c>
      <c r="Z13" s="36"/>
      <c r="AA13" s="41"/>
      <c r="AB13" s="37"/>
      <c r="AC13" s="2"/>
    </row>
    <row r="14" spans="8:28" ht="18" customHeight="1">
      <c r="H14" s="4">
        <f>SUM(H2:H13)</f>
        <v>30</v>
      </c>
      <c r="I14" s="4">
        <f>SUM(I2:I13)</f>
        <v>25</v>
      </c>
      <c r="J14" s="4">
        <f>SUM(J2:J13)/2</f>
        <v>25</v>
      </c>
      <c r="K14" s="4"/>
      <c r="L14" s="3"/>
      <c r="M14" s="2"/>
      <c r="Z14" s="4">
        <f>SUM(Z2:Z13)</f>
        <v>30</v>
      </c>
      <c r="AA14" s="4"/>
      <c r="AB14" s="4">
        <f>SUM(AB2:AB13)</f>
        <v>66</v>
      </c>
    </row>
    <row r="15" spans="9:13" ht="18" customHeight="1">
      <c r="I15" s="3"/>
      <c r="J15" s="3"/>
      <c r="K15" s="3"/>
      <c r="L15" s="3"/>
      <c r="M15" s="2"/>
    </row>
    <row r="16" spans="9:13" ht="18" customHeight="1">
      <c r="I16" s="3"/>
      <c r="J16" s="3"/>
      <c r="K16" s="3"/>
      <c r="L16" s="3"/>
      <c r="M16" s="2"/>
    </row>
    <row r="17" spans="9:13" ht="18" customHeight="1">
      <c r="I17" s="3"/>
      <c r="J17" s="3"/>
      <c r="K17" s="3"/>
      <c r="L17" s="3"/>
      <c r="M17" s="2"/>
    </row>
    <row r="18" spans="9:13" ht="18" customHeight="1">
      <c r="I18" s="4"/>
      <c r="J18" s="4"/>
      <c r="K18" s="4"/>
      <c r="L18" s="61"/>
      <c r="M18" s="62"/>
    </row>
  </sheetData>
  <sheetProtection/>
  <conditionalFormatting sqref="R5 Q6 V3 W5:X5 W12 V2:W2 P3:Q3 O4:O5 Q4 T4:T5 U4 P5 V5:V6 P8:P9 N10:N11 Q10 X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&amp;C&amp;12Mai-Schnellschach 2012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S10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4" width="3.7109375" style="1" customWidth="1"/>
    <col min="15" max="15" width="3.8515625" style="1" bestFit="1" customWidth="1"/>
    <col min="16" max="16" width="5.140625" style="1" bestFit="1" customWidth="1"/>
    <col min="17" max="17" width="8.42187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8" customFormat="1" ht="18" customHeight="1" thickBot="1">
      <c r="B1" s="5">
        <v>41089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>
        <v>8</v>
      </c>
      <c r="P1" s="7" t="s">
        <v>3</v>
      </c>
      <c r="Q1" s="7" t="s">
        <v>24</v>
      </c>
      <c r="R1" s="7" t="s">
        <v>2</v>
      </c>
      <c r="S1" s="7" t="s">
        <v>4</v>
      </c>
    </row>
    <row r="2" spans="2:19" ht="18" customHeight="1">
      <c r="B2" s="1" t="s">
        <v>9</v>
      </c>
      <c r="C2" s="1" t="s">
        <v>7</v>
      </c>
      <c r="D2" s="2">
        <v>1990</v>
      </c>
      <c r="E2" s="2" t="s">
        <v>5</v>
      </c>
      <c r="F2" s="1">
        <v>74</v>
      </c>
      <c r="G2" s="1">
        <v>1</v>
      </c>
      <c r="H2" s="26" t="s">
        <v>0</v>
      </c>
      <c r="I2" s="27">
        <v>1</v>
      </c>
      <c r="J2" s="27">
        <v>1</v>
      </c>
      <c r="K2" s="27">
        <v>1</v>
      </c>
      <c r="L2" s="27">
        <v>0</v>
      </c>
      <c r="M2" s="27">
        <v>1</v>
      </c>
      <c r="N2" s="27">
        <v>0</v>
      </c>
      <c r="O2" s="28">
        <v>1</v>
      </c>
      <c r="P2" s="3">
        <f aca="true" t="shared" si="0" ref="P2:P9">SUM(H2:O2)</f>
        <v>5</v>
      </c>
      <c r="Q2" s="41" t="s">
        <v>41</v>
      </c>
      <c r="R2" s="2">
        <v>1</v>
      </c>
      <c r="S2" s="2">
        <v>35</v>
      </c>
    </row>
    <row r="3" spans="2:19" ht="18" customHeight="1">
      <c r="B3" s="1" t="s">
        <v>19</v>
      </c>
      <c r="C3" s="1" t="s">
        <v>7</v>
      </c>
      <c r="D3" s="2">
        <v>2005</v>
      </c>
      <c r="E3" s="2" t="s">
        <v>5</v>
      </c>
      <c r="F3" s="1">
        <v>85</v>
      </c>
      <c r="G3" s="1">
        <v>2</v>
      </c>
      <c r="H3" s="29">
        <v>0</v>
      </c>
      <c r="I3" s="30" t="s">
        <v>0</v>
      </c>
      <c r="J3" s="31">
        <v>1</v>
      </c>
      <c r="K3" s="31">
        <v>1</v>
      </c>
      <c r="L3" s="39">
        <v>0.5</v>
      </c>
      <c r="M3" s="31">
        <v>1</v>
      </c>
      <c r="N3" s="31">
        <v>1</v>
      </c>
      <c r="O3" s="32">
        <v>0</v>
      </c>
      <c r="P3" s="2">
        <f t="shared" si="0"/>
        <v>4.5</v>
      </c>
      <c r="Q3" s="41" t="s">
        <v>42</v>
      </c>
      <c r="R3" s="2">
        <v>2</v>
      </c>
      <c r="S3" s="2">
        <v>30</v>
      </c>
    </row>
    <row r="4" spans="2:19" ht="18" customHeight="1">
      <c r="B4" s="1" t="s">
        <v>13</v>
      </c>
      <c r="C4" s="1" t="s">
        <v>7</v>
      </c>
      <c r="D4" s="2">
        <v>1988</v>
      </c>
      <c r="E4" s="1" t="s">
        <v>5</v>
      </c>
      <c r="F4" s="1">
        <v>67</v>
      </c>
      <c r="G4" s="1">
        <v>3</v>
      </c>
      <c r="H4" s="29">
        <v>0</v>
      </c>
      <c r="I4" s="31">
        <v>0</v>
      </c>
      <c r="J4" s="30" t="s">
        <v>0</v>
      </c>
      <c r="K4" s="39">
        <v>1</v>
      </c>
      <c r="L4" s="31">
        <v>1</v>
      </c>
      <c r="M4" s="31">
        <v>1</v>
      </c>
      <c r="N4" s="39">
        <v>0.5</v>
      </c>
      <c r="O4" s="32">
        <v>1</v>
      </c>
      <c r="P4" s="3">
        <f t="shared" si="0"/>
        <v>4.5</v>
      </c>
      <c r="Q4" s="41" t="s">
        <v>43</v>
      </c>
      <c r="R4" s="2">
        <v>3</v>
      </c>
      <c r="S4" s="2">
        <v>26</v>
      </c>
    </row>
    <row r="5" spans="2:19" ht="18" customHeight="1">
      <c r="B5" s="1" t="s">
        <v>8</v>
      </c>
      <c r="C5" s="1" t="s">
        <v>7</v>
      </c>
      <c r="D5" s="2">
        <v>1904</v>
      </c>
      <c r="E5" s="2" t="s">
        <v>5</v>
      </c>
      <c r="F5" s="1">
        <v>78</v>
      </c>
      <c r="G5" s="1">
        <v>4</v>
      </c>
      <c r="H5" s="29">
        <v>0</v>
      </c>
      <c r="I5" s="31">
        <v>0</v>
      </c>
      <c r="J5" s="31">
        <v>0</v>
      </c>
      <c r="K5" s="30" t="s">
        <v>0</v>
      </c>
      <c r="L5" s="39">
        <v>0.5</v>
      </c>
      <c r="M5" s="31">
        <v>1</v>
      </c>
      <c r="N5" s="31">
        <v>1</v>
      </c>
      <c r="O5" s="32">
        <v>1</v>
      </c>
      <c r="P5" s="3">
        <f t="shared" si="0"/>
        <v>3.5</v>
      </c>
      <c r="Q5" s="41" t="s">
        <v>26</v>
      </c>
      <c r="R5" s="2">
        <v>4</v>
      </c>
      <c r="S5" s="2">
        <v>23</v>
      </c>
    </row>
    <row r="6" spans="2:19" ht="18" customHeight="1">
      <c r="B6" s="1" t="s">
        <v>11</v>
      </c>
      <c r="C6" s="1" t="s">
        <v>7</v>
      </c>
      <c r="D6" s="2">
        <v>2014</v>
      </c>
      <c r="E6" s="1" t="s">
        <v>5</v>
      </c>
      <c r="F6" s="1">
        <v>28</v>
      </c>
      <c r="G6" s="1">
        <v>5</v>
      </c>
      <c r="H6" s="29">
        <v>1</v>
      </c>
      <c r="I6" s="39">
        <v>0.5</v>
      </c>
      <c r="J6" s="31">
        <v>0</v>
      </c>
      <c r="K6" s="39">
        <v>0.5</v>
      </c>
      <c r="L6" s="30" t="s">
        <v>0</v>
      </c>
      <c r="M6" s="31">
        <v>0</v>
      </c>
      <c r="N6" s="31">
        <v>0</v>
      </c>
      <c r="O6" s="32">
        <v>1</v>
      </c>
      <c r="P6" s="3">
        <f t="shared" si="0"/>
        <v>3</v>
      </c>
      <c r="Q6" s="41" t="s">
        <v>44</v>
      </c>
      <c r="R6" s="2">
        <v>5</v>
      </c>
      <c r="S6" s="2">
        <v>21</v>
      </c>
    </row>
    <row r="7" spans="2:19" ht="18" customHeight="1">
      <c r="B7" s="1" t="s">
        <v>37</v>
      </c>
      <c r="C7" s="1" t="s">
        <v>38</v>
      </c>
      <c r="D7" s="2">
        <v>1961</v>
      </c>
      <c r="E7" s="2" t="s">
        <v>5</v>
      </c>
      <c r="F7" s="1">
        <v>27</v>
      </c>
      <c r="G7" s="1">
        <v>6</v>
      </c>
      <c r="H7" s="29">
        <v>0</v>
      </c>
      <c r="I7" s="31">
        <v>0</v>
      </c>
      <c r="J7" s="31">
        <v>0</v>
      </c>
      <c r="K7" s="31">
        <v>0</v>
      </c>
      <c r="L7" s="31">
        <v>1</v>
      </c>
      <c r="M7" s="30" t="s">
        <v>0</v>
      </c>
      <c r="N7" s="31">
        <v>1</v>
      </c>
      <c r="O7" s="32">
        <v>1</v>
      </c>
      <c r="P7" s="3">
        <f t="shared" si="0"/>
        <v>3</v>
      </c>
      <c r="Q7" s="41" t="s">
        <v>45</v>
      </c>
      <c r="R7" s="2">
        <v>6</v>
      </c>
      <c r="S7" s="2">
        <v>20</v>
      </c>
    </row>
    <row r="8" spans="2:19" ht="18" customHeight="1">
      <c r="B8" s="1" t="s">
        <v>36</v>
      </c>
      <c r="C8" s="1" t="s">
        <v>35</v>
      </c>
      <c r="D8" s="2">
        <v>1833</v>
      </c>
      <c r="E8" s="2" t="s">
        <v>5</v>
      </c>
      <c r="F8" s="1">
        <v>39</v>
      </c>
      <c r="G8" s="1">
        <v>7</v>
      </c>
      <c r="H8" s="29">
        <v>1</v>
      </c>
      <c r="I8" s="31">
        <v>0</v>
      </c>
      <c r="J8" s="39">
        <v>0.5</v>
      </c>
      <c r="K8" s="31">
        <v>0</v>
      </c>
      <c r="L8" s="31">
        <v>1</v>
      </c>
      <c r="M8" s="31">
        <v>0</v>
      </c>
      <c r="N8" s="30" t="s">
        <v>0</v>
      </c>
      <c r="O8" s="32">
        <v>0</v>
      </c>
      <c r="P8" s="3">
        <f t="shared" si="0"/>
        <v>2.5</v>
      </c>
      <c r="Q8" s="41" t="s">
        <v>46</v>
      </c>
      <c r="R8" s="2">
        <v>7</v>
      </c>
      <c r="S8" s="2">
        <v>19</v>
      </c>
    </row>
    <row r="9" spans="2:19" ht="18" customHeight="1" thickBot="1">
      <c r="B9" s="1" t="s">
        <v>39</v>
      </c>
      <c r="C9" s="1" t="s">
        <v>40</v>
      </c>
      <c r="D9" s="2">
        <v>1788</v>
      </c>
      <c r="E9" s="1" t="s">
        <v>5</v>
      </c>
      <c r="F9" s="1">
        <v>5</v>
      </c>
      <c r="G9" s="1">
        <v>8</v>
      </c>
      <c r="H9" s="33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5" t="s">
        <v>0</v>
      </c>
      <c r="P9" s="36">
        <f t="shared" si="0"/>
        <v>2</v>
      </c>
      <c r="Q9" s="41" t="s">
        <v>47</v>
      </c>
      <c r="R9" s="37">
        <v>8</v>
      </c>
      <c r="S9" s="2">
        <v>18</v>
      </c>
    </row>
    <row r="10" spans="16:18" ht="18" customHeight="1">
      <c r="P10" s="4">
        <f>SUM(P2:P9)</f>
        <v>28</v>
      </c>
      <c r="Q10" s="4"/>
      <c r="R10" s="4">
        <f>SUM(R2:R9)</f>
        <v>36</v>
      </c>
    </row>
  </sheetData>
  <sheetProtection/>
  <conditionalFormatting sqref="J3:L3 L5 J8 K4 I4:I6 K6 N4:N5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&amp;C&amp;12Juni-Schnellschach 2012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Q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2" width="3.7109375" style="1" customWidth="1"/>
    <col min="13" max="13" width="3.8515625" style="1" bestFit="1" customWidth="1"/>
    <col min="14" max="14" width="5.140625" style="1" bestFit="1" customWidth="1"/>
    <col min="15" max="15" width="8.421875" style="1" bestFit="1" customWidth="1"/>
    <col min="16" max="16" width="6.00390625" style="1" bestFit="1" customWidth="1"/>
    <col min="17" max="17" width="4.140625" style="1" bestFit="1" customWidth="1"/>
    <col min="18" max="16384" width="11.421875" style="1" customWidth="1"/>
  </cols>
  <sheetData>
    <row r="1" spans="2:17" s="8" customFormat="1" ht="18" customHeight="1" thickBot="1">
      <c r="B1" s="5">
        <v>41117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 t="s">
        <v>3</v>
      </c>
      <c r="O1" s="7" t="s">
        <v>24</v>
      </c>
      <c r="P1" s="7" t="s">
        <v>2</v>
      </c>
      <c r="Q1" s="7" t="s">
        <v>4</v>
      </c>
    </row>
    <row r="2" spans="2:17" ht="18" customHeight="1">
      <c r="B2" s="1" t="s">
        <v>8</v>
      </c>
      <c r="C2" s="1" t="s">
        <v>7</v>
      </c>
      <c r="D2" s="2">
        <v>1904</v>
      </c>
      <c r="E2" s="2" t="s">
        <v>5</v>
      </c>
      <c r="F2" s="1">
        <v>78</v>
      </c>
      <c r="G2" s="1">
        <v>1</v>
      </c>
      <c r="H2" s="26" t="s">
        <v>0</v>
      </c>
      <c r="I2" s="27">
        <v>1</v>
      </c>
      <c r="J2" s="43">
        <v>0.5</v>
      </c>
      <c r="K2" s="27">
        <v>1</v>
      </c>
      <c r="L2" s="43">
        <v>0.5</v>
      </c>
      <c r="M2" s="28">
        <v>1</v>
      </c>
      <c r="N2" s="3">
        <f aca="true" t="shared" si="0" ref="N2:N7">SUM(H2:M2)</f>
        <v>4</v>
      </c>
      <c r="O2" s="41" t="s">
        <v>50</v>
      </c>
      <c r="P2" s="2">
        <v>1</v>
      </c>
      <c r="Q2" s="2">
        <v>35</v>
      </c>
    </row>
    <row r="3" spans="2:17" ht="18" customHeight="1">
      <c r="B3" s="1" t="s">
        <v>9</v>
      </c>
      <c r="C3" s="1" t="s">
        <v>7</v>
      </c>
      <c r="D3" s="2">
        <v>1990</v>
      </c>
      <c r="E3" s="2" t="s">
        <v>5</v>
      </c>
      <c r="F3" s="1">
        <v>74</v>
      </c>
      <c r="G3" s="1">
        <v>2</v>
      </c>
      <c r="H3" s="29">
        <v>0</v>
      </c>
      <c r="I3" s="30" t="s">
        <v>0</v>
      </c>
      <c r="J3" s="31">
        <v>1</v>
      </c>
      <c r="K3" s="39">
        <v>0.5</v>
      </c>
      <c r="L3" s="31">
        <v>1</v>
      </c>
      <c r="M3" s="32">
        <v>1</v>
      </c>
      <c r="N3" s="2">
        <f t="shared" si="0"/>
        <v>3.5</v>
      </c>
      <c r="O3" s="41" t="s">
        <v>51</v>
      </c>
      <c r="P3" s="2">
        <v>2</v>
      </c>
      <c r="Q3" s="2">
        <v>30</v>
      </c>
    </row>
    <row r="4" spans="2:17" ht="18" customHeight="1">
      <c r="B4" s="1" t="s">
        <v>49</v>
      </c>
      <c r="C4" s="1" t="s">
        <v>7</v>
      </c>
      <c r="D4" s="2">
        <v>2038</v>
      </c>
      <c r="E4" s="1" t="s">
        <v>5</v>
      </c>
      <c r="F4" s="1">
        <v>23</v>
      </c>
      <c r="G4" s="1">
        <v>3</v>
      </c>
      <c r="H4" s="42">
        <v>0.5</v>
      </c>
      <c r="I4" s="31">
        <v>0</v>
      </c>
      <c r="J4" s="30" t="s">
        <v>0</v>
      </c>
      <c r="K4" s="39">
        <v>0.5</v>
      </c>
      <c r="L4" s="31">
        <v>1</v>
      </c>
      <c r="M4" s="32">
        <v>1</v>
      </c>
      <c r="N4" s="3">
        <f t="shared" si="0"/>
        <v>3</v>
      </c>
      <c r="O4" s="41" t="s">
        <v>29</v>
      </c>
      <c r="P4" s="2">
        <v>3</v>
      </c>
      <c r="Q4" s="2">
        <v>26</v>
      </c>
    </row>
    <row r="5" spans="2:17" ht="18" customHeight="1">
      <c r="B5" s="1" t="s">
        <v>17</v>
      </c>
      <c r="C5" s="1" t="s">
        <v>7</v>
      </c>
      <c r="D5" s="2">
        <v>1976</v>
      </c>
      <c r="E5" s="1" t="s">
        <v>5</v>
      </c>
      <c r="F5" s="1">
        <v>84</v>
      </c>
      <c r="G5" s="1">
        <v>4</v>
      </c>
      <c r="H5" s="44">
        <v>0</v>
      </c>
      <c r="I5" s="39">
        <v>0.5</v>
      </c>
      <c r="J5" s="39">
        <v>0.5</v>
      </c>
      <c r="K5" s="30" t="s">
        <v>0</v>
      </c>
      <c r="L5" s="39">
        <v>0.5</v>
      </c>
      <c r="M5" s="32">
        <v>1</v>
      </c>
      <c r="N5" s="3">
        <f t="shared" si="0"/>
        <v>2.5</v>
      </c>
      <c r="O5" s="41" t="s">
        <v>52</v>
      </c>
      <c r="P5" s="2">
        <v>4</v>
      </c>
      <c r="Q5" s="2">
        <v>23</v>
      </c>
    </row>
    <row r="6" spans="2:17" ht="18" customHeight="1">
      <c r="B6" s="1" t="s">
        <v>12</v>
      </c>
      <c r="C6" s="1" t="s">
        <v>7</v>
      </c>
      <c r="D6" s="2">
        <v>1876</v>
      </c>
      <c r="E6" s="2" t="s">
        <v>5</v>
      </c>
      <c r="F6" s="1">
        <v>42</v>
      </c>
      <c r="G6" s="1">
        <v>5</v>
      </c>
      <c r="H6" s="42">
        <v>0.5</v>
      </c>
      <c r="I6" s="31">
        <v>0</v>
      </c>
      <c r="J6" s="31">
        <v>0</v>
      </c>
      <c r="K6" s="39">
        <v>0.5</v>
      </c>
      <c r="L6" s="30" t="s">
        <v>0</v>
      </c>
      <c r="M6" s="32">
        <v>1</v>
      </c>
      <c r="N6" s="3">
        <f t="shared" si="0"/>
        <v>2</v>
      </c>
      <c r="O6" s="41" t="s">
        <v>53</v>
      </c>
      <c r="P6" s="2">
        <v>5</v>
      </c>
      <c r="Q6" s="2">
        <v>21</v>
      </c>
    </row>
    <row r="7" spans="2:17" ht="18" customHeight="1" thickBot="1">
      <c r="B7" s="1" t="s">
        <v>48</v>
      </c>
      <c r="C7" s="1" t="s">
        <v>7</v>
      </c>
      <c r="D7" s="2">
        <v>1511</v>
      </c>
      <c r="E7" s="2" t="s">
        <v>5</v>
      </c>
      <c r="F7" s="1">
        <v>34</v>
      </c>
      <c r="G7" s="1">
        <v>6</v>
      </c>
      <c r="H7" s="33">
        <v>0</v>
      </c>
      <c r="I7" s="34">
        <v>0</v>
      </c>
      <c r="J7" s="34">
        <v>0</v>
      </c>
      <c r="K7" s="34">
        <v>0</v>
      </c>
      <c r="L7" s="34">
        <v>0</v>
      </c>
      <c r="M7" s="35" t="s">
        <v>0</v>
      </c>
      <c r="N7" s="36">
        <f t="shared" si="0"/>
        <v>0</v>
      </c>
      <c r="O7" s="41" t="s">
        <v>54</v>
      </c>
      <c r="P7" s="37">
        <v>6</v>
      </c>
      <c r="Q7" s="2">
        <v>20</v>
      </c>
    </row>
    <row r="8" spans="14:17" ht="18" customHeight="1">
      <c r="N8" s="4">
        <f>SUM(N2:N7)</f>
        <v>15</v>
      </c>
      <c r="O8" s="4"/>
      <c r="P8" s="4">
        <f>SUM(P2:P7)</f>
        <v>21</v>
      </c>
      <c r="Q8" s="39"/>
    </row>
  </sheetData>
  <sheetProtection/>
  <conditionalFormatting sqref="J5 Q8 K4 K6 L5 J3:L3 L2 J2 H4:I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&amp;C&amp;12Juli-Schnellschach 2012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A1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3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1" width="8.28125" style="1" hidden="1" customWidth="1" outlineLevel="1"/>
    <col min="12" max="12" width="30.00390625" style="1" hidden="1" customWidth="1" outlineLevel="1"/>
    <col min="13" max="13" width="21.57421875" style="1" customWidth="1" collapsed="1"/>
    <col min="14" max="22" width="3.7109375" style="1" customWidth="1"/>
    <col min="23" max="23" width="3.8515625" style="1" bestFit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41152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 t="s">
        <v>88</v>
      </c>
      <c r="I1" s="7" t="s">
        <v>89</v>
      </c>
      <c r="J1" s="7" t="s">
        <v>90</v>
      </c>
      <c r="K1" s="7" t="s">
        <v>93</v>
      </c>
      <c r="L1" s="7" t="s">
        <v>91</v>
      </c>
      <c r="M1" s="7" t="s">
        <v>92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40">
        <v>9</v>
      </c>
      <c r="W1" s="7">
        <v>10</v>
      </c>
      <c r="X1" s="7" t="s">
        <v>3</v>
      </c>
      <c r="Y1" s="7" t="s">
        <v>24</v>
      </c>
      <c r="Z1" s="7" t="s">
        <v>2</v>
      </c>
      <c r="AA1" s="7" t="s">
        <v>4</v>
      </c>
    </row>
    <row r="2" spans="2:27" ht="18" customHeight="1">
      <c r="B2" s="1" t="s">
        <v>13</v>
      </c>
      <c r="C2" s="1" t="s">
        <v>7</v>
      </c>
      <c r="D2" s="2">
        <v>2007</v>
      </c>
      <c r="E2" s="1" t="s">
        <v>5</v>
      </c>
      <c r="F2" s="1">
        <v>69</v>
      </c>
      <c r="G2" s="1">
        <v>1</v>
      </c>
      <c r="H2" s="47">
        <f>SUM(N2:W2)</f>
        <v>3.5</v>
      </c>
      <c r="I2" s="3">
        <f aca="true" t="shared" si="0" ref="I2:I11">GetRealePunkte(N2)+H2-H2</f>
        <v>3.5</v>
      </c>
      <c r="J2" s="3">
        <f>GetPartieCount(N2)+H2-H2</f>
        <v>5</v>
      </c>
      <c r="K2" s="2">
        <v>1993</v>
      </c>
      <c r="L2" s="3">
        <f>GetGekappteGegnerAvgSelo(N2)+H2-H2+K2-K2</f>
        <v>1900</v>
      </c>
      <c r="M2" s="63" t="str">
        <f>I2&amp;"&lt;"&amp;J2&amp;"&lt;"&amp;L2</f>
        <v>3,5&lt;5&lt;1900</v>
      </c>
      <c r="N2" s="26" t="s">
        <v>0</v>
      </c>
      <c r="O2" s="27"/>
      <c r="P2" s="27"/>
      <c r="Q2" s="27">
        <v>1</v>
      </c>
      <c r="R2" s="27">
        <v>0</v>
      </c>
      <c r="S2" s="27">
        <v>1</v>
      </c>
      <c r="T2" s="43">
        <v>0.5</v>
      </c>
      <c r="U2" s="27">
        <v>1</v>
      </c>
      <c r="V2" s="43"/>
      <c r="W2" s="28"/>
      <c r="X2" s="47">
        <f aca="true" t="shared" si="1" ref="X2:X11">SUM(N2:W2)</f>
        <v>3.5</v>
      </c>
      <c r="Y2" s="41" t="s">
        <v>50</v>
      </c>
      <c r="Z2" s="2">
        <v>1</v>
      </c>
      <c r="AA2" s="2">
        <v>35</v>
      </c>
    </row>
    <row r="3" spans="2:27" ht="18" customHeight="1">
      <c r="B3" s="1" t="s">
        <v>17</v>
      </c>
      <c r="C3" s="1" t="s">
        <v>7</v>
      </c>
      <c r="D3" s="2">
        <v>1966</v>
      </c>
      <c r="E3" s="2" t="s">
        <v>5</v>
      </c>
      <c r="F3" s="1">
        <v>85</v>
      </c>
      <c r="G3" s="1">
        <v>2</v>
      </c>
      <c r="H3" s="47">
        <f aca="true" t="shared" si="2" ref="H3:H11">SUM(N3:W3)</f>
        <v>3.5</v>
      </c>
      <c r="I3" s="3">
        <f t="shared" si="0"/>
        <v>2.5</v>
      </c>
      <c r="J3" s="3">
        <f aca="true" t="shared" si="3" ref="J3:J11">GetPartieCount(N3)+H3-H3</f>
        <v>4</v>
      </c>
      <c r="K3" s="2">
        <v>1979</v>
      </c>
      <c r="L3" s="3">
        <f aca="true" t="shared" si="4" ref="L3:L11">GetGekappteGegnerAvgSelo(N3)+H3-H3+K3-K3</f>
        <v>1815</v>
      </c>
      <c r="M3" s="63" t="str">
        <f aca="true" t="shared" si="5" ref="M3:M11">I3&amp;"&lt;"&amp;J3&amp;"&lt;"&amp;L3</f>
        <v>2,5&lt;4&lt;1815</v>
      </c>
      <c r="N3" s="29"/>
      <c r="O3" s="30" t="s">
        <v>0</v>
      </c>
      <c r="P3" s="31">
        <v>1</v>
      </c>
      <c r="Q3" s="31">
        <v>0</v>
      </c>
      <c r="R3" s="31">
        <v>1</v>
      </c>
      <c r="S3" s="31"/>
      <c r="T3" s="39">
        <v>0.5</v>
      </c>
      <c r="U3" s="31"/>
      <c r="V3" s="31"/>
      <c r="W3" s="32">
        <v>1</v>
      </c>
      <c r="X3" s="64">
        <f t="shared" si="1"/>
        <v>3.5</v>
      </c>
      <c r="Y3" s="41" t="s">
        <v>45</v>
      </c>
      <c r="Z3" s="2">
        <v>2</v>
      </c>
      <c r="AA3" s="2">
        <v>30</v>
      </c>
    </row>
    <row r="4" spans="2:27" ht="18" customHeight="1">
      <c r="B4" s="1" t="s">
        <v>36</v>
      </c>
      <c r="C4" s="1" t="s">
        <v>35</v>
      </c>
      <c r="D4" s="2">
        <v>1833</v>
      </c>
      <c r="E4" s="2" t="s">
        <v>5</v>
      </c>
      <c r="F4" s="1">
        <v>39</v>
      </c>
      <c r="G4" s="1">
        <v>3</v>
      </c>
      <c r="H4" s="47">
        <f t="shared" si="2"/>
        <v>3.5</v>
      </c>
      <c r="I4" s="3">
        <f t="shared" si="0"/>
        <v>3.5</v>
      </c>
      <c r="J4" s="3">
        <f t="shared" si="3"/>
        <v>5</v>
      </c>
      <c r="K4" s="2">
        <v>1837</v>
      </c>
      <c r="L4" s="3">
        <f t="shared" si="4"/>
        <v>1974</v>
      </c>
      <c r="M4" s="63" t="str">
        <f t="shared" si="5"/>
        <v>3,5&lt;5&lt;1974</v>
      </c>
      <c r="N4" s="29"/>
      <c r="O4" s="31">
        <v>0</v>
      </c>
      <c r="P4" s="30" t="s">
        <v>0</v>
      </c>
      <c r="Q4" s="31">
        <v>1</v>
      </c>
      <c r="R4" s="31"/>
      <c r="S4" s="39">
        <v>0.5</v>
      </c>
      <c r="T4" s="39"/>
      <c r="U4" s="31">
        <v>1</v>
      </c>
      <c r="V4" s="31">
        <v>1</v>
      </c>
      <c r="W4" s="32"/>
      <c r="X4" s="47">
        <f t="shared" si="1"/>
        <v>3.5</v>
      </c>
      <c r="Y4" s="41" t="s">
        <v>57</v>
      </c>
      <c r="Z4" s="2">
        <v>3</v>
      </c>
      <c r="AA4" s="2">
        <v>26</v>
      </c>
    </row>
    <row r="5" spans="2:27" ht="18" customHeight="1">
      <c r="B5" s="1" t="s">
        <v>8</v>
      </c>
      <c r="C5" s="1" t="s">
        <v>7</v>
      </c>
      <c r="D5" s="2">
        <v>1904</v>
      </c>
      <c r="E5" s="2" t="s">
        <v>5</v>
      </c>
      <c r="F5" s="1">
        <v>78</v>
      </c>
      <c r="G5" s="1">
        <v>4</v>
      </c>
      <c r="H5" s="47">
        <f t="shared" si="2"/>
        <v>3</v>
      </c>
      <c r="I5" s="3">
        <f t="shared" si="0"/>
        <v>3</v>
      </c>
      <c r="J5" s="3">
        <f t="shared" si="3"/>
        <v>5</v>
      </c>
      <c r="K5" s="2">
        <v>1942</v>
      </c>
      <c r="L5" s="3">
        <f t="shared" si="4"/>
        <v>1966</v>
      </c>
      <c r="M5" s="63" t="str">
        <f t="shared" si="5"/>
        <v>3&lt;5&lt;1966</v>
      </c>
      <c r="N5" s="29">
        <v>0</v>
      </c>
      <c r="O5" s="31">
        <v>1</v>
      </c>
      <c r="P5" s="31">
        <v>0</v>
      </c>
      <c r="Q5" s="30" t="s">
        <v>0</v>
      </c>
      <c r="R5" s="31"/>
      <c r="S5" s="31">
        <v>1</v>
      </c>
      <c r="T5" s="31"/>
      <c r="U5" s="31"/>
      <c r="V5" s="31">
        <v>1</v>
      </c>
      <c r="W5" s="32"/>
      <c r="X5" s="3">
        <f t="shared" si="1"/>
        <v>3</v>
      </c>
      <c r="Y5" s="41" t="s">
        <v>58</v>
      </c>
      <c r="Z5" s="2">
        <v>4</v>
      </c>
      <c r="AA5" s="2">
        <v>23</v>
      </c>
    </row>
    <row r="6" spans="2:27" ht="18" customHeight="1">
      <c r="B6" s="1" t="s">
        <v>11</v>
      </c>
      <c r="C6" s="1" t="s">
        <v>7</v>
      </c>
      <c r="D6" s="2">
        <v>2014</v>
      </c>
      <c r="E6" s="1" t="s">
        <v>5</v>
      </c>
      <c r="F6" s="1">
        <v>28</v>
      </c>
      <c r="G6" s="1">
        <v>5</v>
      </c>
      <c r="H6" s="47">
        <f t="shared" si="2"/>
        <v>3</v>
      </c>
      <c r="I6" s="3">
        <f t="shared" si="0"/>
        <v>2</v>
      </c>
      <c r="J6" s="3">
        <f t="shared" si="3"/>
        <v>4</v>
      </c>
      <c r="K6" s="2">
        <v>1973</v>
      </c>
      <c r="L6" s="3">
        <f t="shared" si="4"/>
        <v>1844</v>
      </c>
      <c r="M6" s="63" t="str">
        <f t="shared" si="5"/>
        <v>2&lt;4&lt;1844</v>
      </c>
      <c r="N6" s="29">
        <v>1</v>
      </c>
      <c r="O6" s="31">
        <v>0</v>
      </c>
      <c r="P6" s="31"/>
      <c r="Q6" s="31"/>
      <c r="R6" s="30" t="s">
        <v>0</v>
      </c>
      <c r="S6" s="31"/>
      <c r="T6" s="31">
        <v>1</v>
      </c>
      <c r="U6" s="31">
        <v>0</v>
      </c>
      <c r="V6" s="31"/>
      <c r="W6" s="32">
        <v>1</v>
      </c>
      <c r="X6" s="3">
        <f t="shared" si="1"/>
        <v>3</v>
      </c>
      <c r="Y6" s="41" t="s">
        <v>31</v>
      </c>
      <c r="Z6" s="2">
        <v>5</v>
      </c>
      <c r="AA6" s="2">
        <v>21</v>
      </c>
    </row>
    <row r="7" spans="2:27" ht="18" customHeight="1">
      <c r="B7" s="1" t="s">
        <v>19</v>
      </c>
      <c r="C7" s="1" t="s">
        <v>7</v>
      </c>
      <c r="D7" s="2">
        <v>2005</v>
      </c>
      <c r="E7" s="1" t="s">
        <v>5</v>
      </c>
      <c r="F7" s="1">
        <v>85</v>
      </c>
      <c r="G7" s="1">
        <v>6</v>
      </c>
      <c r="H7" s="47">
        <f t="shared" si="2"/>
        <v>2.5</v>
      </c>
      <c r="I7" s="3">
        <f t="shared" si="0"/>
        <v>1.5</v>
      </c>
      <c r="J7" s="3">
        <f t="shared" si="3"/>
        <v>4</v>
      </c>
      <c r="K7" s="2">
        <v>2012</v>
      </c>
      <c r="L7" s="3">
        <f t="shared" si="4"/>
        <v>1826</v>
      </c>
      <c r="M7" s="63" t="str">
        <f t="shared" si="5"/>
        <v>1,5&lt;4&lt;1826</v>
      </c>
      <c r="N7" s="29">
        <v>0</v>
      </c>
      <c r="O7" s="31"/>
      <c r="P7" s="39">
        <v>0.5</v>
      </c>
      <c r="Q7" s="31">
        <v>0</v>
      </c>
      <c r="R7" s="31"/>
      <c r="S7" s="30" t="s">
        <v>0</v>
      </c>
      <c r="T7" s="31">
        <v>1</v>
      </c>
      <c r="U7" s="31"/>
      <c r="V7" s="31"/>
      <c r="W7" s="32">
        <v>1</v>
      </c>
      <c r="X7" s="3">
        <f t="shared" si="1"/>
        <v>2.5</v>
      </c>
      <c r="Y7" s="41" t="s">
        <v>30</v>
      </c>
      <c r="Z7" s="2">
        <v>6</v>
      </c>
      <c r="AA7" s="2">
        <v>20</v>
      </c>
    </row>
    <row r="8" spans="2:27" ht="18" customHeight="1">
      <c r="B8" s="1" t="s">
        <v>55</v>
      </c>
      <c r="C8" s="1" t="s">
        <v>18</v>
      </c>
      <c r="D8" s="2">
        <v>1600</v>
      </c>
      <c r="E8" s="1" t="s">
        <v>5</v>
      </c>
      <c r="F8" s="1">
        <v>4</v>
      </c>
      <c r="G8" s="1">
        <v>7</v>
      </c>
      <c r="H8" s="47">
        <f t="shared" si="2"/>
        <v>2</v>
      </c>
      <c r="I8" s="3">
        <f t="shared" si="0"/>
        <v>2</v>
      </c>
      <c r="J8" s="3">
        <f t="shared" si="3"/>
        <v>5</v>
      </c>
      <c r="K8" s="2">
        <v>1600</v>
      </c>
      <c r="L8" s="3">
        <f t="shared" si="4"/>
        <v>1950</v>
      </c>
      <c r="M8" s="63" t="str">
        <f t="shared" si="5"/>
        <v>2&lt;5&lt;1950</v>
      </c>
      <c r="N8" s="42">
        <v>0.5</v>
      </c>
      <c r="O8" s="39">
        <v>0.5</v>
      </c>
      <c r="P8" s="39"/>
      <c r="Q8" s="31"/>
      <c r="R8" s="31">
        <v>0</v>
      </c>
      <c r="S8" s="31">
        <v>0</v>
      </c>
      <c r="T8" s="30" t="s">
        <v>0</v>
      </c>
      <c r="U8" s="39"/>
      <c r="V8" s="31">
        <v>1</v>
      </c>
      <c r="W8" s="32"/>
      <c r="X8" s="3">
        <f t="shared" si="1"/>
        <v>2</v>
      </c>
      <c r="Y8" s="41" t="s">
        <v>31</v>
      </c>
      <c r="Z8" s="2">
        <v>7</v>
      </c>
      <c r="AA8" s="2">
        <v>19</v>
      </c>
    </row>
    <row r="9" spans="2:27" ht="18" customHeight="1">
      <c r="B9" s="1" t="s">
        <v>10</v>
      </c>
      <c r="C9" s="1" t="s">
        <v>7</v>
      </c>
      <c r="D9" s="2">
        <v>1937</v>
      </c>
      <c r="E9" s="2" t="s">
        <v>5</v>
      </c>
      <c r="F9" s="1">
        <v>35</v>
      </c>
      <c r="G9" s="1">
        <v>8</v>
      </c>
      <c r="H9" s="47">
        <f t="shared" si="2"/>
        <v>2</v>
      </c>
      <c r="I9" s="3">
        <f t="shared" si="0"/>
        <v>1</v>
      </c>
      <c r="J9" s="3">
        <f t="shared" si="3"/>
        <v>4</v>
      </c>
      <c r="K9" s="2">
        <v>1929</v>
      </c>
      <c r="L9" s="3">
        <f t="shared" si="4"/>
        <v>1901</v>
      </c>
      <c r="M9" s="63" t="str">
        <f t="shared" si="5"/>
        <v>1&lt;4&lt;1901</v>
      </c>
      <c r="N9" s="29">
        <v>0</v>
      </c>
      <c r="O9" s="31"/>
      <c r="P9" s="31">
        <v>0</v>
      </c>
      <c r="Q9" s="31"/>
      <c r="R9" s="31">
        <v>1</v>
      </c>
      <c r="S9" s="31"/>
      <c r="T9" s="31"/>
      <c r="U9" s="30" t="s">
        <v>0</v>
      </c>
      <c r="V9" s="31">
        <v>0</v>
      </c>
      <c r="W9" s="32">
        <v>1</v>
      </c>
      <c r="X9" s="3">
        <f t="shared" si="1"/>
        <v>2</v>
      </c>
      <c r="Y9" s="41" t="s">
        <v>59</v>
      </c>
      <c r="Z9" s="2">
        <v>8</v>
      </c>
      <c r="AA9" s="2">
        <v>18</v>
      </c>
    </row>
    <row r="10" spans="2:27" ht="18" customHeight="1">
      <c r="B10" s="1" t="s">
        <v>9</v>
      </c>
      <c r="C10" s="1" t="s">
        <v>7</v>
      </c>
      <c r="D10" s="2">
        <v>1990</v>
      </c>
      <c r="E10" s="2" t="s">
        <v>5</v>
      </c>
      <c r="F10" s="1">
        <v>74</v>
      </c>
      <c r="G10" s="1">
        <v>9</v>
      </c>
      <c r="H10" s="47">
        <f t="shared" si="2"/>
        <v>2</v>
      </c>
      <c r="I10" s="3">
        <f t="shared" si="0"/>
        <v>1</v>
      </c>
      <c r="J10" s="3">
        <f t="shared" si="3"/>
        <v>4</v>
      </c>
      <c r="K10" s="2">
        <v>2008</v>
      </c>
      <c r="L10" s="3">
        <f t="shared" si="4"/>
        <v>1812</v>
      </c>
      <c r="M10" s="63" t="str">
        <f t="shared" si="5"/>
        <v>1&lt;4&lt;1812</v>
      </c>
      <c r="N10" s="42"/>
      <c r="O10" s="31"/>
      <c r="P10" s="31">
        <v>0</v>
      </c>
      <c r="Q10" s="31">
        <v>0</v>
      </c>
      <c r="R10" s="31"/>
      <c r="S10" s="31"/>
      <c r="T10" s="31">
        <v>0</v>
      </c>
      <c r="U10" s="31">
        <v>1</v>
      </c>
      <c r="V10" s="30" t="s">
        <v>0</v>
      </c>
      <c r="W10" s="32">
        <v>1</v>
      </c>
      <c r="X10" s="3">
        <f t="shared" si="1"/>
        <v>2</v>
      </c>
      <c r="Y10" s="41" t="s">
        <v>34</v>
      </c>
      <c r="Z10" s="2">
        <v>9</v>
      </c>
      <c r="AA10" s="2">
        <v>17</v>
      </c>
    </row>
    <row r="11" spans="2:27" ht="18" customHeight="1" thickBot="1">
      <c r="B11" s="1" t="s">
        <v>56</v>
      </c>
      <c r="C11" s="1" t="s">
        <v>18</v>
      </c>
      <c r="D11" s="2">
        <v>1695</v>
      </c>
      <c r="E11" s="1" t="s">
        <v>5</v>
      </c>
      <c r="F11" s="1">
        <v>33</v>
      </c>
      <c r="G11" s="1">
        <v>10</v>
      </c>
      <c r="H11" s="47">
        <f t="shared" si="2"/>
        <v>0</v>
      </c>
      <c r="I11" s="3">
        <f t="shared" si="0"/>
        <v>0</v>
      </c>
      <c r="J11" s="3">
        <f t="shared" si="3"/>
        <v>5</v>
      </c>
      <c r="K11" s="2">
        <v>1695</v>
      </c>
      <c r="L11" s="3">
        <f t="shared" si="4"/>
        <v>1980</v>
      </c>
      <c r="M11" s="63" t="str">
        <f t="shared" si="5"/>
        <v>0&lt;5&lt;1980</v>
      </c>
      <c r="N11" s="33"/>
      <c r="O11" s="34">
        <v>0</v>
      </c>
      <c r="P11" s="34"/>
      <c r="Q11" s="34"/>
      <c r="R11" s="34">
        <v>0</v>
      </c>
      <c r="S11" s="34">
        <v>0</v>
      </c>
      <c r="T11" s="34"/>
      <c r="U11" s="34">
        <v>0</v>
      </c>
      <c r="V11" s="34">
        <v>0</v>
      </c>
      <c r="W11" s="35" t="s">
        <v>0</v>
      </c>
      <c r="X11" s="36">
        <f t="shared" si="1"/>
        <v>0</v>
      </c>
      <c r="Y11" s="41" t="s">
        <v>54</v>
      </c>
      <c r="Z11" s="36">
        <v>10</v>
      </c>
      <c r="AA11" s="2">
        <v>16</v>
      </c>
    </row>
    <row r="12" spans="8:26" ht="18" customHeight="1">
      <c r="H12" s="4">
        <f>SUM(H2:H11)</f>
        <v>25</v>
      </c>
      <c r="I12" s="4">
        <f>SUM(I2:I11)</f>
        <v>20</v>
      </c>
      <c r="J12" s="4">
        <f>SUM(J2:J11)/2</f>
        <v>22.5</v>
      </c>
      <c r="K12" s="2"/>
      <c r="L12" s="3"/>
      <c r="M12" s="2"/>
      <c r="X12" s="4">
        <f>SUM(X2:X11)</f>
        <v>25</v>
      </c>
      <c r="Y12" s="4"/>
      <c r="Z12" s="4">
        <f>SUM(Z2:Z11)</f>
        <v>55</v>
      </c>
    </row>
    <row r="13" spans="2:13" ht="18" customHeight="1">
      <c r="B13" s="45" t="s">
        <v>60</v>
      </c>
      <c r="C13" s="45"/>
      <c r="I13" s="3"/>
      <c r="J13" s="3"/>
      <c r="K13" s="3"/>
      <c r="L13" s="3"/>
      <c r="M13" s="2"/>
    </row>
    <row r="14" spans="2:13" ht="18" customHeight="1">
      <c r="B14" s="45" t="s">
        <v>61</v>
      </c>
      <c r="C14" s="46" t="s">
        <v>62</v>
      </c>
      <c r="I14" s="3"/>
      <c r="J14" s="3"/>
      <c r="K14" s="4"/>
      <c r="L14" s="3"/>
      <c r="M14" s="2"/>
    </row>
    <row r="15" spans="9:13" ht="18" customHeight="1">
      <c r="I15" s="3"/>
      <c r="J15" s="3"/>
      <c r="K15" s="3"/>
      <c r="L15" s="3"/>
      <c r="M15" s="2"/>
    </row>
    <row r="16" spans="9:13" ht="18" customHeight="1">
      <c r="I16" s="3"/>
      <c r="J16" s="3"/>
      <c r="K16" s="3"/>
      <c r="L16" s="3"/>
      <c r="M16" s="2"/>
    </row>
    <row r="17" spans="9:13" ht="18" customHeight="1">
      <c r="I17" s="3"/>
      <c r="J17" s="3"/>
      <c r="K17" s="3"/>
      <c r="L17" s="3"/>
      <c r="M17" s="2"/>
    </row>
    <row r="18" spans="9:13" ht="18" customHeight="1">
      <c r="I18" s="4"/>
      <c r="J18" s="4"/>
      <c r="K18" s="4"/>
      <c r="L18" s="61"/>
      <c r="M18" s="62"/>
    </row>
  </sheetData>
  <sheetProtection/>
  <conditionalFormatting sqref="R5 Q6 P7:P8 V2:V3 T2:T5 Q3 O4:O5 N10 S4 U8:V8 U10 V6 N8:O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&amp;C&amp;12August-Schnellschach 2012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S6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5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8.42187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8" customFormat="1" ht="18" customHeight="1" thickBot="1">
      <c r="B1" s="5">
        <v>41180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1</v>
      </c>
      <c r="M1" s="7">
        <v>2</v>
      </c>
      <c r="N1" s="7">
        <v>3</v>
      </c>
      <c r="O1" s="7">
        <v>4</v>
      </c>
      <c r="P1" s="7" t="s">
        <v>3</v>
      </c>
      <c r="Q1" s="7" t="s">
        <v>24</v>
      </c>
      <c r="R1" s="7" t="s">
        <v>2</v>
      </c>
      <c r="S1" s="7" t="s">
        <v>4</v>
      </c>
    </row>
    <row r="2" spans="2:19" ht="18" customHeight="1">
      <c r="B2" s="1" t="s">
        <v>11</v>
      </c>
      <c r="C2" s="1" t="s">
        <v>7</v>
      </c>
      <c r="D2" s="2">
        <v>2014</v>
      </c>
      <c r="E2" s="1" t="s">
        <v>5</v>
      </c>
      <c r="F2" s="1">
        <v>28</v>
      </c>
      <c r="G2" s="1">
        <v>1</v>
      </c>
      <c r="H2" s="26" t="s">
        <v>0</v>
      </c>
      <c r="I2" s="27">
        <v>1</v>
      </c>
      <c r="J2" s="27">
        <v>1</v>
      </c>
      <c r="K2" s="28">
        <v>1</v>
      </c>
      <c r="L2" s="26" t="s">
        <v>0</v>
      </c>
      <c r="M2" s="27">
        <v>0</v>
      </c>
      <c r="N2" s="27">
        <v>1</v>
      </c>
      <c r="O2" s="48">
        <v>0.5</v>
      </c>
      <c r="P2" s="3">
        <f>SUM(H2:O2)</f>
        <v>4.5</v>
      </c>
      <c r="Q2" s="41" t="s">
        <v>63</v>
      </c>
      <c r="R2" s="2">
        <v>1</v>
      </c>
      <c r="S2" s="2">
        <v>35</v>
      </c>
    </row>
    <row r="3" spans="2:19" ht="18" customHeight="1">
      <c r="B3" s="1" t="s">
        <v>13</v>
      </c>
      <c r="C3" s="1" t="s">
        <v>7</v>
      </c>
      <c r="D3" s="2">
        <v>2007</v>
      </c>
      <c r="E3" s="1" t="s">
        <v>5</v>
      </c>
      <c r="F3" s="1">
        <v>69</v>
      </c>
      <c r="G3" s="1">
        <v>2</v>
      </c>
      <c r="H3" s="29">
        <v>0</v>
      </c>
      <c r="I3" s="30" t="s">
        <v>0</v>
      </c>
      <c r="J3" s="31">
        <v>0</v>
      </c>
      <c r="K3" s="32">
        <v>1</v>
      </c>
      <c r="L3" s="29">
        <v>1</v>
      </c>
      <c r="M3" s="30" t="s">
        <v>0</v>
      </c>
      <c r="N3" s="39">
        <v>0.5</v>
      </c>
      <c r="O3" s="32">
        <v>1</v>
      </c>
      <c r="P3" s="3">
        <f>SUM(H3:O3)</f>
        <v>3.5</v>
      </c>
      <c r="Q3" s="41" t="s">
        <v>27</v>
      </c>
      <c r="R3" s="2">
        <v>2</v>
      </c>
      <c r="S3" s="2">
        <v>30</v>
      </c>
    </row>
    <row r="4" spans="2:19" ht="18" customHeight="1">
      <c r="B4" s="1" t="s">
        <v>9</v>
      </c>
      <c r="C4" s="1" t="s">
        <v>7</v>
      </c>
      <c r="D4" s="2">
        <v>1990</v>
      </c>
      <c r="E4" s="2" t="s">
        <v>5</v>
      </c>
      <c r="F4" s="1">
        <v>74</v>
      </c>
      <c r="G4" s="1">
        <v>3</v>
      </c>
      <c r="H4" s="29">
        <v>0</v>
      </c>
      <c r="I4" s="31">
        <v>1</v>
      </c>
      <c r="J4" s="30" t="s">
        <v>0</v>
      </c>
      <c r="K4" s="32">
        <v>1</v>
      </c>
      <c r="L4" s="29">
        <v>0</v>
      </c>
      <c r="M4" s="39">
        <v>0.5</v>
      </c>
      <c r="N4" s="30" t="s">
        <v>0</v>
      </c>
      <c r="O4" s="32">
        <v>1</v>
      </c>
      <c r="P4" s="3">
        <f>SUM(H4:O4)</f>
        <v>3.5</v>
      </c>
      <c r="Q4" s="41" t="s">
        <v>51</v>
      </c>
      <c r="R4" s="2">
        <v>3</v>
      </c>
      <c r="S4" s="2">
        <v>26</v>
      </c>
    </row>
    <row r="5" spans="2:19" ht="18" customHeight="1" thickBot="1">
      <c r="B5" s="1" t="s">
        <v>10</v>
      </c>
      <c r="C5" s="1" t="s">
        <v>7</v>
      </c>
      <c r="D5" s="2">
        <v>1937</v>
      </c>
      <c r="E5" s="2" t="s">
        <v>5</v>
      </c>
      <c r="F5" s="1">
        <v>35</v>
      </c>
      <c r="G5" s="1">
        <v>4</v>
      </c>
      <c r="H5" s="33">
        <v>0</v>
      </c>
      <c r="I5" s="34">
        <v>0</v>
      </c>
      <c r="J5" s="34">
        <v>0</v>
      </c>
      <c r="K5" s="35" t="s">
        <v>0</v>
      </c>
      <c r="L5" s="49">
        <v>0.5</v>
      </c>
      <c r="M5" s="34">
        <v>0</v>
      </c>
      <c r="N5" s="34">
        <v>0</v>
      </c>
      <c r="O5" s="35" t="s">
        <v>0</v>
      </c>
      <c r="P5" s="36">
        <f>SUM(H5:O5)</f>
        <v>0.5</v>
      </c>
      <c r="Q5" s="41" t="s">
        <v>64</v>
      </c>
      <c r="R5" s="37">
        <v>4</v>
      </c>
      <c r="S5" s="2">
        <v>23</v>
      </c>
    </row>
    <row r="6" spans="16:19" ht="18" customHeight="1">
      <c r="P6" s="4">
        <f>SUM(P2:P5)</f>
        <v>12</v>
      </c>
      <c r="Q6" s="4"/>
      <c r="R6" s="4">
        <f>SUM(R2:R5)</f>
        <v>10</v>
      </c>
      <c r="S6" s="39"/>
    </row>
  </sheetData>
  <sheetProtection/>
  <conditionalFormatting sqref="K3 S6 I4:I5 N3 O2:O3 L5:M5 M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&amp;C&amp;12September-Schnellschach 2012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U1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customWidth="1"/>
    <col min="17" max="17" width="8.42187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8" customFormat="1" ht="18" customHeight="1" thickBot="1">
      <c r="B1" s="5">
        <v>41229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>
        <v>8</v>
      </c>
      <c r="P1" s="7" t="s">
        <v>3</v>
      </c>
      <c r="Q1" s="7" t="s">
        <v>24</v>
      </c>
      <c r="R1" s="7" t="s">
        <v>2</v>
      </c>
      <c r="S1" s="7" t="s">
        <v>4</v>
      </c>
    </row>
    <row r="2" spans="2:21" ht="18" customHeight="1">
      <c r="B2" s="1" t="s">
        <v>11</v>
      </c>
      <c r="C2" s="1" t="s">
        <v>7</v>
      </c>
      <c r="D2" s="2">
        <v>2001</v>
      </c>
      <c r="E2" s="1" t="s">
        <v>5</v>
      </c>
      <c r="F2" s="1">
        <v>49</v>
      </c>
      <c r="G2" s="1">
        <v>1</v>
      </c>
      <c r="H2" s="26" t="s">
        <v>0</v>
      </c>
      <c r="I2" s="27">
        <v>0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8">
        <v>1</v>
      </c>
      <c r="P2" s="3">
        <f>SUM(H2:O2)</f>
        <v>6</v>
      </c>
      <c r="Q2" s="41" t="s">
        <v>68</v>
      </c>
      <c r="R2" s="2">
        <v>1</v>
      </c>
      <c r="S2" s="2">
        <v>35</v>
      </c>
      <c r="T2" s="59"/>
      <c r="U2" s="60"/>
    </row>
    <row r="3" spans="2:21" ht="18" customHeight="1">
      <c r="B3" s="1" t="s">
        <v>9</v>
      </c>
      <c r="C3" s="1" t="s">
        <v>7</v>
      </c>
      <c r="D3" s="2">
        <v>1987</v>
      </c>
      <c r="E3" s="1" t="s">
        <v>5</v>
      </c>
      <c r="F3" s="1">
        <v>76</v>
      </c>
      <c r="G3" s="1">
        <v>2</v>
      </c>
      <c r="H3" s="29">
        <v>1</v>
      </c>
      <c r="I3" s="30" t="s">
        <v>0</v>
      </c>
      <c r="J3" s="31">
        <v>0</v>
      </c>
      <c r="K3" s="31">
        <v>1</v>
      </c>
      <c r="L3" s="31">
        <v>0</v>
      </c>
      <c r="M3" s="31">
        <v>1</v>
      </c>
      <c r="N3" s="31">
        <v>1</v>
      </c>
      <c r="O3" s="32">
        <v>1</v>
      </c>
      <c r="P3" s="3">
        <f aca="true" t="shared" si="0" ref="P3:P9">SUM(H3:O3)</f>
        <v>5</v>
      </c>
      <c r="Q3" s="41" t="s">
        <v>69</v>
      </c>
      <c r="R3" s="2">
        <v>2</v>
      </c>
      <c r="S3" s="2">
        <v>30</v>
      </c>
      <c r="T3" s="59"/>
      <c r="U3" s="60"/>
    </row>
    <row r="4" spans="2:21" ht="18" customHeight="1">
      <c r="B4" s="1" t="s">
        <v>65</v>
      </c>
      <c r="C4" s="1" t="s">
        <v>7</v>
      </c>
      <c r="D4" s="2">
        <v>1884</v>
      </c>
      <c r="E4" s="2" t="s">
        <v>5</v>
      </c>
      <c r="F4" s="1">
        <v>74</v>
      </c>
      <c r="G4" s="1">
        <v>3</v>
      </c>
      <c r="H4" s="29">
        <v>0</v>
      </c>
      <c r="I4" s="31">
        <v>1</v>
      </c>
      <c r="J4" s="30" t="s">
        <v>0</v>
      </c>
      <c r="K4" s="31">
        <v>1</v>
      </c>
      <c r="L4" s="31">
        <v>0</v>
      </c>
      <c r="M4" s="31">
        <v>1</v>
      </c>
      <c r="N4" s="31">
        <v>1</v>
      </c>
      <c r="O4" s="32">
        <v>1</v>
      </c>
      <c r="P4" s="3">
        <f t="shared" si="0"/>
        <v>5</v>
      </c>
      <c r="Q4" s="41" t="s">
        <v>70</v>
      </c>
      <c r="R4" s="2">
        <v>3</v>
      </c>
      <c r="S4" s="2">
        <v>26</v>
      </c>
      <c r="T4" s="59"/>
      <c r="U4" s="60"/>
    </row>
    <row r="5" spans="2:21" ht="18" customHeight="1">
      <c r="B5" s="1" t="s">
        <v>8</v>
      </c>
      <c r="C5" s="1" t="s">
        <v>7</v>
      </c>
      <c r="D5" s="2">
        <v>1896</v>
      </c>
      <c r="E5" s="2" t="s">
        <v>5</v>
      </c>
      <c r="F5" s="1">
        <v>79</v>
      </c>
      <c r="G5" s="1">
        <v>4</v>
      </c>
      <c r="H5" s="29">
        <v>0</v>
      </c>
      <c r="I5" s="31">
        <v>0</v>
      </c>
      <c r="J5" s="50">
        <v>0</v>
      </c>
      <c r="K5" s="30" t="s">
        <v>0</v>
      </c>
      <c r="L5" s="50">
        <v>1</v>
      </c>
      <c r="M5" s="50">
        <v>1</v>
      </c>
      <c r="N5" s="50">
        <v>1</v>
      </c>
      <c r="O5" s="32">
        <v>1</v>
      </c>
      <c r="P5" s="3">
        <f t="shared" si="0"/>
        <v>4</v>
      </c>
      <c r="Q5" s="41" t="s">
        <v>58</v>
      </c>
      <c r="R5" s="2">
        <v>4</v>
      </c>
      <c r="S5" s="2">
        <v>23</v>
      </c>
      <c r="T5" s="59"/>
      <c r="U5" s="60"/>
    </row>
    <row r="6" spans="2:21" ht="18" customHeight="1">
      <c r="B6" s="1" t="s">
        <v>66</v>
      </c>
      <c r="C6" s="1" t="s">
        <v>7</v>
      </c>
      <c r="D6" s="2">
        <v>1689</v>
      </c>
      <c r="E6" s="2" t="s">
        <v>5</v>
      </c>
      <c r="F6" s="1">
        <v>64</v>
      </c>
      <c r="G6" s="1">
        <v>5</v>
      </c>
      <c r="H6" s="29">
        <v>0</v>
      </c>
      <c r="I6" s="31">
        <v>1</v>
      </c>
      <c r="J6" s="50">
        <v>1</v>
      </c>
      <c r="K6" s="50">
        <v>0</v>
      </c>
      <c r="L6" s="30" t="s">
        <v>0</v>
      </c>
      <c r="M6" s="50">
        <v>0</v>
      </c>
      <c r="N6" s="39">
        <v>0.5</v>
      </c>
      <c r="O6" s="32">
        <v>1</v>
      </c>
      <c r="P6" s="3">
        <f t="shared" si="0"/>
        <v>3.5</v>
      </c>
      <c r="Q6" s="41" t="s">
        <v>71</v>
      </c>
      <c r="R6" s="2">
        <v>5</v>
      </c>
      <c r="S6" s="2">
        <v>21</v>
      </c>
      <c r="T6" s="59"/>
      <c r="U6" s="60"/>
    </row>
    <row r="7" spans="2:21" ht="18" customHeight="1">
      <c r="B7" s="1" t="s">
        <v>67</v>
      </c>
      <c r="C7" s="1" t="s">
        <v>7</v>
      </c>
      <c r="D7" s="2">
        <v>1992</v>
      </c>
      <c r="E7" s="2" t="s">
        <v>5</v>
      </c>
      <c r="F7" s="1">
        <v>96</v>
      </c>
      <c r="G7" s="1">
        <v>6</v>
      </c>
      <c r="H7" s="29">
        <v>0</v>
      </c>
      <c r="I7" s="31">
        <v>0</v>
      </c>
      <c r="J7" s="50">
        <v>0</v>
      </c>
      <c r="K7" s="50">
        <v>0</v>
      </c>
      <c r="L7" s="50">
        <v>1</v>
      </c>
      <c r="M7" s="30" t="s">
        <v>0</v>
      </c>
      <c r="N7" s="50">
        <v>0</v>
      </c>
      <c r="O7" s="32">
        <v>1</v>
      </c>
      <c r="P7" s="3">
        <f t="shared" si="0"/>
        <v>2</v>
      </c>
      <c r="Q7" s="41" t="s">
        <v>72</v>
      </c>
      <c r="R7" s="2">
        <v>6</v>
      </c>
      <c r="S7" s="2">
        <v>20</v>
      </c>
      <c r="T7" s="59"/>
      <c r="U7" s="60"/>
    </row>
    <row r="8" spans="2:21" ht="18" customHeight="1">
      <c r="B8" s="1" t="s">
        <v>10</v>
      </c>
      <c r="C8" s="1" t="s">
        <v>7</v>
      </c>
      <c r="D8" s="2">
        <v>1937</v>
      </c>
      <c r="E8" s="2" t="s">
        <v>5</v>
      </c>
      <c r="F8" s="1">
        <v>35</v>
      </c>
      <c r="G8" s="1">
        <v>7</v>
      </c>
      <c r="H8" s="29">
        <v>0</v>
      </c>
      <c r="I8" s="31">
        <v>0</v>
      </c>
      <c r="J8" s="50">
        <v>0</v>
      </c>
      <c r="K8" s="50">
        <v>0</v>
      </c>
      <c r="L8" s="39">
        <v>0.5</v>
      </c>
      <c r="M8" s="50">
        <v>1</v>
      </c>
      <c r="N8" s="30" t="s">
        <v>0</v>
      </c>
      <c r="O8" s="32">
        <v>0</v>
      </c>
      <c r="P8" s="3">
        <f t="shared" si="0"/>
        <v>1.5</v>
      </c>
      <c r="Q8" s="41" t="s">
        <v>30</v>
      </c>
      <c r="R8" s="2">
        <v>7</v>
      </c>
      <c r="S8" s="2">
        <v>19</v>
      </c>
      <c r="T8" s="59"/>
      <c r="U8" s="60"/>
    </row>
    <row r="9" spans="2:21" ht="18" customHeight="1" thickBot="1">
      <c r="B9" s="1" t="s">
        <v>19</v>
      </c>
      <c r="C9" s="1" t="s">
        <v>7</v>
      </c>
      <c r="D9" s="2">
        <v>2005</v>
      </c>
      <c r="E9" s="2" t="s">
        <v>5</v>
      </c>
      <c r="F9" s="1">
        <v>85</v>
      </c>
      <c r="G9" s="1">
        <v>8</v>
      </c>
      <c r="H9" s="33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5" t="s">
        <v>0</v>
      </c>
      <c r="P9" s="36">
        <f t="shared" si="0"/>
        <v>1</v>
      </c>
      <c r="Q9" s="41" t="s">
        <v>73</v>
      </c>
      <c r="R9" s="37">
        <v>8</v>
      </c>
      <c r="S9" s="2">
        <v>18</v>
      </c>
      <c r="T9" s="59"/>
      <c r="U9" s="60"/>
    </row>
    <row r="10" spans="16:19" ht="18" customHeight="1">
      <c r="P10" s="4">
        <f>SUM(P3:P9)</f>
        <v>22</v>
      </c>
      <c r="Q10" s="4"/>
      <c r="R10" s="4">
        <f>SUM(R3:R9)</f>
        <v>35</v>
      </c>
      <c r="S10" s="39"/>
    </row>
  </sheetData>
  <sheetProtection/>
  <conditionalFormatting sqref="S10 I4:I9 L8 N6 K3:O3 J9:M9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8" r:id="rId1"/>
  <headerFooter alignWithMargins="0">
    <oddHeader>&amp;C&amp;"Tahoma,Standard"&amp;12Oktober-Schnellschach 2012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R1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1.8515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4" width="3.7109375" style="1" customWidth="1"/>
    <col min="15" max="15" width="5.140625" style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41243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24</v>
      </c>
      <c r="Q1" s="7" t="s">
        <v>2</v>
      </c>
      <c r="R1" s="7" t="s">
        <v>4</v>
      </c>
    </row>
    <row r="2" spans="2:18" ht="18" customHeight="1">
      <c r="B2" s="1" t="s">
        <v>19</v>
      </c>
      <c r="C2" s="1" t="s">
        <v>7</v>
      </c>
      <c r="D2" s="2">
        <v>2005</v>
      </c>
      <c r="E2" s="2" t="s">
        <v>5</v>
      </c>
      <c r="F2" s="1">
        <v>85</v>
      </c>
      <c r="G2" s="1">
        <v>1</v>
      </c>
      <c r="H2" s="26" t="s">
        <v>0</v>
      </c>
      <c r="I2" s="43">
        <v>0.5</v>
      </c>
      <c r="J2" s="27">
        <v>0</v>
      </c>
      <c r="K2" s="27">
        <v>1</v>
      </c>
      <c r="L2" s="43">
        <v>0.5</v>
      </c>
      <c r="M2" s="27">
        <v>1</v>
      </c>
      <c r="N2" s="28">
        <v>1</v>
      </c>
      <c r="O2" s="47">
        <f aca="true" t="shared" si="0" ref="O2:O8">SUM(H2:N2)</f>
        <v>4</v>
      </c>
      <c r="P2" s="41" t="s">
        <v>75</v>
      </c>
      <c r="Q2" s="2">
        <v>1</v>
      </c>
      <c r="R2" s="2">
        <v>35</v>
      </c>
    </row>
    <row r="3" spans="2:18" ht="18" customHeight="1">
      <c r="B3" s="1" t="s">
        <v>9</v>
      </c>
      <c r="C3" s="1" t="s">
        <v>7</v>
      </c>
      <c r="D3" s="2">
        <v>1987</v>
      </c>
      <c r="E3" s="1" t="s">
        <v>5</v>
      </c>
      <c r="F3" s="1">
        <v>76</v>
      </c>
      <c r="G3" s="1">
        <v>2</v>
      </c>
      <c r="H3" s="42">
        <v>0.5</v>
      </c>
      <c r="I3" s="30" t="s">
        <v>0</v>
      </c>
      <c r="J3" s="31">
        <v>0</v>
      </c>
      <c r="K3" s="31">
        <v>1</v>
      </c>
      <c r="L3" s="31">
        <v>1</v>
      </c>
      <c r="M3" s="31">
        <v>1</v>
      </c>
      <c r="N3" s="51">
        <v>0.5</v>
      </c>
      <c r="O3" s="47">
        <f t="shared" si="0"/>
        <v>4</v>
      </c>
      <c r="P3" s="41" t="s">
        <v>76</v>
      </c>
      <c r="Q3" s="2">
        <v>2</v>
      </c>
      <c r="R3" s="2">
        <v>30</v>
      </c>
    </row>
    <row r="4" spans="2:18" ht="18" customHeight="1">
      <c r="B4" s="1" t="s">
        <v>8</v>
      </c>
      <c r="C4" s="1" t="s">
        <v>7</v>
      </c>
      <c r="D4" s="2">
        <v>1896</v>
      </c>
      <c r="E4" s="2" t="s">
        <v>5</v>
      </c>
      <c r="F4" s="1">
        <v>79</v>
      </c>
      <c r="G4" s="1">
        <v>3</v>
      </c>
      <c r="H4" s="29">
        <v>1</v>
      </c>
      <c r="I4" s="31">
        <v>1</v>
      </c>
      <c r="J4" s="30" t="s">
        <v>0</v>
      </c>
      <c r="K4" s="31">
        <v>0</v>
      </c>
      <c r="L4" s="31">
        <v>0</v>
      </c>
      <c r="M4" s="31">
        <v>1</v>
      </c>
      <c r="N4" s="32">
        <v>1</v>
      </c>
      <c r="O4" s="47">
        <f t="shared" si="0"/>
        <v>4</v>
      </c>
      <c r="P4" s="41" t="s">
        <v>44</v>
      </c>
      <c r="Q4" s="2">
        <v>3</v>
      </c>
      <c r="R4" s="2">
        <v>26</v>
      </c>
    </row>
    <row r="5" spans="2:18" ht="18" customHeight="1">
      <c r="B5" s="1" t="s">
        <v>11</v>
      </c>
      <c r="C5" s="1" t="s">
        <v>7</v>
      </c>
      <c r="D5" s="2">
        <v>2001</v>
      </c>
      <c r="E5" s="1" t="s">
        <v>5</v>
      </c>
      <c r="F5" s="1">
        <v>49</v>
      </c>
      <c r="G5" s="1">
        <v>4</v>
      </c>
      <c r="H5" s="29">
        <v>0</v>
      </c>
      <c r="I5" s="31">
        <v>0</v>
      </c>
      <c r="J5" s="50">
        <v>1</v>
      </c>
      <c r="K5" s="30" t="s">
        <v>0</v>
      </c>
      <c r="L5" s="50">
        <v>1</v>
      </c>
      <c r="M5" s="39">
        <v>0.5</v>
      </c>
      <c r="N5" s="32">
        <v>1</v>
      </c>
      <c r="O5" s="3">
        <f t="shared" si="0"/>
        <v>3.5</v>
      </c>
      <c r="P5" s="41" t="s">
        <v>57</v>
      </c>
      <c r="Q5" s="2">
        <v>4</v>
      </c>
      <c r="R5" s="2">
        <v>23</v>
      </c>
    </row>
    <row r="6" spans="2:18" ht="18" customHeight="1">
      <c r="B6" s="1" t="s">
        <v>13</v>
      </c>
      <c r="C6" s="1" t="s">
        <v>7</v>
      </c>
      <c r="D6" s="2">
        <v>2001</v>
      </c>
      <c r="E6" s="1" t="s">
        <v>5</v>
      </c>
      <c r="F6" s="1">
        <v>71</v>
      </c>
      <c r="G6" s="1">
        <v>5</v>
      </c>
      <c r="H6" s="42">
        <v>0.5</v>
      </c>
      <c r="I6" s="31">
        <v>0</v>
      </c>
      <c r="J6" s="50">
        <v>1</v>
      </c>
      <c r="K6" s="50">
        <v>0</v>
      </c>
      <c r="L6" s="30" t="s">
        <v>0</v>
      </c>
      <c r="M6" s="50">
        <v>0</v>
      </c>
      <c r="N6" s="32">
        <v>1</v>
      </c>
      <c r="O6" s="3">
        <f t="shared" si="0"/>
        <v>2.5</v>
      </c>
      <c r="P6" s="41" t="s">
        <v>77</v>
      </c>
      <c r="Q6" s="2">
        <v>5</v>
      </c>
      <c r="R6" s="2">
        <v>21</v>
      </c>
    </row>
    <row r="7" spans="2:18" ht="18" customHeight="1">
      <c r="B7" s="1" t="s">
        <v>10</v>
      </c>
      <c r="C7" s="1" t="s">
        <v>7</v>
      </c>
      <c r="D7" s="2">
        <v>1937</v>
      </c>
      <c r="E7" s="2" t="s">
        <v>5</v>
      </c>
      <c r="F7" s="1">
        <v>35</v>
      </c>
      <c r="G7" s="1">
        <v>6</v>
      </c>
      <c r="H7" s="29">
        <v>0</v>
      </c>
      <c r="I7" s="31">
        <v>0</v>
      </c>
      <c r="J7" s="50">
        <v>0</v>
      </c>
      <c r="K7" s="39">
        <v>0.5</v>
      </c>
      <c r="L7" s="50">
        <v>1</v>
      </c>
      <c r="M7" s="30" t="s">
        <v>0</v>
      </c>
      <c r="N7" s="32">
        <v>1</v>
      </c>
      <c r="O7" s="3">
        <f t="shared" si="0"/>
        <v>2.5</v>
      </c>
      <c r="P7" s="41" t="s">
        <v>33</v>
      </c>
      <c r="Q7" s="2">
        <v>6</v>
      </c>
      <c r="R7" s="2">
        <v>20</v>
      </c>
    </row>
    <row r="8" spans="2:18" ht="18" customHeight="1" thickBot="1">
      <c r="B8" s="1" t="s">
        <v>66</v>
      </c>
      <c r="C8" s="1" t="s">
        <v>7</v>
      </c>
      <c r="D8" s="2">
        <v>1689</v>
      </c>
      <c r="E8" s="2" t="s">
        <v>5</v>
      </c>
      <c r="F8" s="1">
        <v>64</v>
      </c>
      <c r="G8" s="1">
        <v>7</v>
      </c>
      <c r="H8" s="33">
        <v>0</v>
      </c>
      <c r="I8" s="52">
        <v>0.5</v>
      </c>
      <c r="J8" s="34">
        <v>0</v>
      </c>
      <c r="K8" s="34">
        <v>0</v>
      </c>
      <c r="L8" s="34">
        <v>0</v>
      </c>
      <c r="M8" s="34">
        <v>0</v>
      </c>
      <c r="N8" s="35" t="s">
        <v>0</v>
      </c>
      <c r="O8" s="36">
        <f t="shared" si="0"/>
        <v>0.5</v>
      </c>
      <c r="P8" s="41" t="s">
        <v>34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28</v>
      </c>
      <c r="R9" s="39"/>
    </row>
    <row r="10" spans="2:3" ht="18" customHeight="1">
      <c r="B10" s="45" t="s">
        <v>60</v>
      </c>
      <c r="C10" s="45"/>
    </row>
    <row r="11" spans="2:3" ht="18" customHeight="1">
      <c r="B11" s="45" t="s">
        <v>74</v>
      </c>
      <c r="C11" s="46" t="s">
        <v>62</v>
      </c>
    </row>
  </sheetData>
  <sheetProtection/>
  <conditionalFormatting sqref="R9 K3:N3 H6 J8:M8 I2 H3 L2 I4:I8 K7 M5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6" r:id="rId1"/>
  <headerFooter alignWithMargins="0">
    <oddHeader>&amp;C&amp;"Tahoma,Standard"&amp;12November-Schnellschach 2012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T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2.57421875" style="1" bestFit="1" customWidth="1"/>
    <col min="8" max="14" width="3.7109375" style="1" customWidth="1"/>
    <col min="15" max="15" width="5.140625" style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41264</v>
      </c>
      <c r="C1" s="6" t="s">
        <v>1</v>
      </c>
      <c r="D1" s="7" t="s">
        <v>15</v>
      </c>
      <c r="E1" s="7" t="s">
        <v>5</v>
      </c>
      <c r="F1" s="55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24</v>
      </c>
      <c r="Q1" s="7" t="s">
        <v>2</v>
      </c>
      <c r="R1" s="7" t="s">
        <v>4</v>
      </c>
    </row>
    <row r="2" spans="2:20" ht="18" customHeight="1">
      <c r="B2" s="1" t="s">
        <v>13</v>
      </c>
      <c r="C2" s="1" t="s">
        <v>7</v>
      </c>
      <c r="D2" s="2">
        <v>2001</v>
      </c>
      <c r="E2" s="2" t="s">
        <v>5</v>
      </c>
      <c r="F2" s="1">
        <v>71</v>
      </c>
      <c r="G2" s="1">
        <v>1</v>
      </c>
      <c r="H2" s="26" t="s">
        <v>0</v>
      </c>
      <c r="I2" s="43">
        <v>0.5</v>
      </c>
      <c r="J2" s="27">
        <v>1</v>
      </c>
      <c r="K2" s="27">
        <v>1</v>
      </c>
      <c r="L2" s="27">
        <v>1</v>
      </c>
      <c r="M2" s="27">
        <v>1</v>
      </c>
      <c r="N2" s="28">
        <v>1</v>
      </c>
      <c r="O2" s="3">
        <f aca="true" t="shared" si="0" ref="O2:O8">SUM(H2:N2)</f>
        <v>5.5</v>
      </c>
      <c r="P2" s="41" t="s">
        <v>83</v>
      </c>
      <c r="Q2" s="2">
        <v>1</v>
      </c>
      <c r="R2" s="2">
        <v>35</v>
      </c>
      <c r="S2" s="59"/>
      <c r="T2" s="60"/>
    </row>
    <row r="3" spans="2:20" ht="18" customHeight="1">
      <c r="B3" s="1" t="s">
        <v>11</v>
      </c>
      <c r="C3" s="1" t="s">
        <v>7</v>
      </c>
      <c r="D3" s="2">
        <v>2001</v>
      </c>
      <c r="E3" s="1" t="s">
        <v>5</v>
      </c>
      <c r="F3" s="1">
        <v>49</v>
      </c>
      <c r="G3" s="1">
        <v>2</v>
      </c>
      <c r="H3" s="42">
        <v>0.5</v>
      </c>
      <c r="I3" s="30" t="s">
        <v>0</v>
      </c>
      <c r="J3" s="31">
        <v>0</v>
      </c>
      <c r="K3" s="31">
        <v>1</v>
      </c>
      <c r="L3" s="31">
        <v>1</v>
      </c>
      <c r="M3" s="31">
        <v>1</v>
      </c>
      <c r="N3" s="32">
        <v>1</v>
      </c>
      <c r="O3" s="3">
        <f t="shared" si="0"/>
        <v>4.5</v>
      </c>
      <c r="P3" s="41" t="s">
        <v>75</v>
      </c>
      <c r="Q3" s="2">
        <v>2</v>
      </c>
      <c r="R3" s="2">
        <v>30</v>
      </c>
      <c r="S3" s="59"/>
      <c r="T3" s="60"/>
    </row>
    <row r="4" spans="2:20" ht="18" customHeight="1">
      <c r="B4" s="1" t="s">
        <v>9</v>
      </c>
      <c r="C4" s="1" t="s">
        <v>7</v>
      </c>
      <c r="D4" s="2">
        <v>1987</v>
      </c>
      <c r="E4" s="2" t="s">
        <v>5</v>
      </c>
      <c r="F4" s="1">
        <v>76</v>
      </c>
      <c r="G4" s="1">
        <v>3</v>
      </c>
      <c r="H4" s="29">
        <v>0</v>
      </c>
      <c r="I4" s="31">
        <v>1</v>
      </c>
      <c r="J4" s="30" t="s">
        <v>0</v>
      </c>
      <c r="K4" s="31">
        <v>0</v>
      </c>
      <c r="L4" s="31">
        <v>1</v>
      </c>
      <c r="M4" s="31">
        <v>1</v>
      </c>
      <c r="N4" s="32">
        <v>1</v>
      </c>
      <c r="O4" s="3">
        <f t="shared" si="0"/>
        <v>4</v>
      </c>
      <c r="P4" s="41" t="s">
        <v>58</v>
      </c>
      <c r="Q4" s="2">
        <v>3</v>
      </c>
      <c r="R4" s="2">
        <v>26</v>
      </c>
      <c r="S4" s="59"/>
      <c r="T4" s="60"/>
    </row>
    <row r="5" spans="2:20" ht="18" customHeight="1">
      <c r="B5" s="1" t="s">
        <v>12</v>
      </c>
      <c r="C5" s="1" t="s">
        <v>7</v>
      </c>
      <c r="D5" s="2">
        <v>1876</v>
      </c>
      <c r="E5" s="1" t="s">
        <v>5</v>
      </c>
      <c r="F5" s="1">
        <v>42</v>
      </c>
      <c r="G5" s="1">
        <v>4</v>
      </c>
      <c r="H5" s="29">
        <v>0</v>
      </c>
      <c r="I5" s="31">
        <v>0</v>
      </c>
      <c r="J5" s="50">
        <v>1</v>
      </c>
      <c r="K5" s="30" t="s">
        <v>0</v>
      </c>
      <c r="L5" s="39">
        <v>0.5</v>
      </c>
      <c r="M5" s="31">
        <v>1</v>
      </c>
      <c r="N5" s="32">
        <v>1</v>
      </c>
      <c r="O5" s="3">
        <f t="shared" si="0"/>
        <v>3.5</v>
      </c>
      <c r="P5" s="41" t="s">
        <v>28</v>
      </c>
      <c r="Q5" s="2">
        <v>4</v>
      </c>
      <c r="R5" s="2">
        <v>23</v>
      </c>
      <c r="S5" s="59"/>
      <c r="T5" s="60"/>
    </row>
    <row r="6" spans="2:20" ht="18" customHeight="1">
      <c r="B6" s="1" t="s">
        <v>79</v>
      </c>
      <c r="C6" s="1" t="s">
        <v>80</v>
      </c>
      <c r="D6" s="2">
        <v>1886</v>
      </c>
      <c r="E6" s="2" t="s">
        <v>5</v>
      </c>
      <c r="F6" s="1">
        <v>10</v>
      </c>
      <c r="G6" s="1">
        <v>5</v>
      </c>
      <c r="H6" s="29">
        <v>0</v>
      </c>
      <c r="I6" s="31">
        <v>0</v>
      </c>
      <c r="J6" s="50">
        <v>0</v>
      </c>
      <c r="K6" s="39">
        <v>0.5</v>
      </c>
      <c r="L6" s="30" t="s">
        <v>0</v>
      </c>
      <c r="M6" s="39">
        <v>0.5</v>
      </c>
      <c r="N6" s="51">
        <v>0.5</v>
      </c>
      <c r="O6" s="3">
        <f t="shared" si="0"/>
        <v>1.5</v>
      </c>
      <c r="P6" s="41" t="s">
        <v>84</v>
      </c>
      <c r="Q6" s="2">
        <v>5</v>
      </c>
      <c r="R6" s="2">
        <v>21</v>
      </c>
      <c r="S6" s="59"/>
      <c r="T6" s="60"/>
    </row>
    <row r="7" spans="2:20" ht="18" customHeight="1">
      <c r="B7" s="1" t="s">
        <v>81</v>
      </c>
      <c r="C7" s="1" t="s">
        <v>82</v>
      </c>
      <c r="D7" s="2">
        <v>1666</v>
      </c>
      <c r="E7" s="2" t="s">
        <v>5</v>
      </c>
      <c r="F7" s="1" t="s">
        <v>87</v>
      </c>
      <c r="G7" s="1">
        <v>6</v>
      </c>
      <c r="H7" s="29">
        <v>0</v>
      </c>
      <c r="I7" s="31">
        <v>0</v>
      </c>
      <c r="J7" s="50">
        <v>0</v>
      </c>
      <c r="K7" s="50">
        <v>0</v>
      </c>
      <c r="L7" s="39">
        <v>0.5</v>
      </c>
      <c r="M7" s="30" t="s">
        <v>0</v>
      </c>
      <c r="N7" s="53">
        <v>1</v>
      </c>
      <c r="O7" s="3">
        <f t="shared" si="0"/>
        <v>1.5</v>
      </c>
      <c r="P7" s="41" t="s">
        <v>85</v>
      </c>
      <c r="Q7" s="2">
        <v>6</v>
      </c>
      <c r="R7" s="2">
        <v>20</v>
      </c>
      <c r="S7" s="59"/>
      <c r="T7" s="60"/>
    </row>
    <row r="8" spans="2:20" ht="18" customHeight="1" thickBot="1">
      <c r="B8" s="1" t="s">
        <v>48</v>
      </c>
      <c r="C8" s="1" t="s">
        <v>7</v>
      </c>
      <c r="D8" s="2">
        <v>1549</v>
      </c>
      <c r="E8" s="1" t="s">
        <v>5</v>
      </c>
      <c r="F8" s="1">
        <v>36</v>
      </c>
      <c r="G8" s="1">
        <v>7</v>
      </c>
      <c r="H8" s="33">
        <v>0</v>
      </c>
      <c r="I8" s="34">
        <v>0</v>
      </c>
      <c r="J8" s="34">
        <v>0</v>
      </c>
      <c r="K8" s="34">
        <v>0</v>
      </c>
      <c r="L8" s="52">
        <v>0.5</v>
      </c>
      <c r="M8" s="54">
        <v>0</v>
      </c>
      <c r="N8" s="35" t="s">
        <v>0</v>
      </c>
      <c r="O8" s="36">
        <f t="shared" si="0"/>
        <v>0.5</v>
      </c>
      <c r="P8" s="41" t="s">
        <v>86</v>
      </c>
      <c r="Q8" s="37">
        <v>7</v>
      </c>
      <c r="R8" s="2">
        <v>19</v>
      </c>
      <c r="S8" s="59"/>
      <c r="T8" s="60"/>
    </row>
    <row r="9" spans="15:18" ht="18" customHeight="1">
      <c r="O9" s="4">
        <f>SUM(O2:O8)</f>
        <v>21</v>
      </c>
      <c r="P9" s="4"/>
      <c r="Q9" s="4">
        <f>SUM(Q2:Q8)</f>
        <v>28</v>
      </c>
      <c r="R9" s="39"/>
    </row>
  </sheetData>
  <sheetProtection/>
  <conditionalFormatting sqref="R9 K3:M3 L7 I4:I8 I2 H3 L5 K6 J8:L8 M6:N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6" r:id="rId1"/>
  <headerFooter alignWithMargins="0">
    <oddHeader>&amp;C&amp;"Tahoma,Standard"&amp;12Dezember-Schnellschach 2012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2013-04-13T10:41:29Z</cp:lastPrinted>
  <dcterms:created xsi:type="dcterms:W3CDTF">2006-11-03T21:27:14Z</dcterms:created>
  <dcterms:modified xsi:type="dcterms:W3CDTF">2016-06-14T17:42:18Z</dcterms:modified>
  <cp:category/>
  <cp:version/>
  <cp:contentType/>
  <cp:contentStatus/>
</cp:coreProperties>
</file>